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filterPrivacy="1"/>
  <xr:revisionPtr revIDLastSave="0" documentId="13_ncr:1_{CB480086-A2DF-4EAF-8D08-02B7F3BD90C7}" xr6:coauthVersionLast="36" xr6:coauthVersionMax="36" xr10:uidLastSave="{00000000-0000-0000-0000-000000000000}"/>
  <bookViews>
    <workbookView xWindow="0" yWindow="0" windowWidth="22260" windowHeight="12645" xr2:uid="{00000000-000D-0000-FFFF-FFFF00000000}"/>
  </bookViews>
  <sheets>
    <sheet name="計算表" sheetId="8" r:id="rId1"/>
  </sheets>
  <definedNames>
    <definedName name="不要">計算表!$Q$3</definedName>
    <definedName name="要">計算表!$P$3:$P$4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4" i="8" l="1"/>
  <c r="J32" i="8"/>
  <c r="J30" i="8"/>
  <c r="J28" i="8"/>
  <c r="L32" i="8" l="1"/>
  <c r="L34" i="8"/>
  <c r="E5" i="8"/>
  <c r="L5" i="8" l="1"/>
  <c r="L8" i="8"/>
  <c r="I11" i="8" l="1"/>
  <c r="H11" i="8" l="1"/>
  <c r="B11" i="8" l="1"/>
  <c r="M11" i="8" s="1"/>
  <c r="M13" i="8" s="1"/>
</calcChain>
</file>

<file path=xl/sharedStrings.xml><?xml version="1.0" encoding="utf-8"?>
<sst xmlns="http://schemas.openxmlformats.org/spreadsheetml/2006/main" count="75" uniqueCount="63">
  <si>
    <t>床面積</t>
    <rPh sb="0" eb="3">
      <t>ユカメンセキ</t>
    </rPh>
    <phoneticPr fontId="1"/>
  </si>
  <si>
    <t>壁量計算の審査</t>
    <rPh sb="0" eb="1">
      <t>ヘキ</t>
    </rPh>
    <rPh sb="1" eb="2">
      <t>リョウ</t>
    </rPh>
    <rPh sb="2" eb="4">
      <t>ケイサン</t>
    </rPh>
    <rPh sb="5" eb="7">
      <t>シンサ</t>
    </rPh>
    <phoneticPr fontId="1"/>
  </si>
  <si>
    <t>構造計算の審査</t>
    <rPh sb="0" eb="2">
      <t>コウゾウ</t>
    </rPh>
    <rPh sb="2" eb="4">
      <t>ケイサン</t>
    </rPh>
    <rPh sb="5" eb="7">
      <t>シンサ</t>
    </rPh>
    <phoneticPr fontId="1"/>
  </si>
  <si>
    <t>昇降機の台数</t>
    <rPh sb="0" eb="3">
      <t>ショウコウキ</t>
    </rPh>
    <rPh sb="4" eb="6">
      <t>ダイスウ</t>
    </rPh>
    <phoneticPr fontId="1"/>
  </si>
  <si>
    <t>共同住宅等</t>
    <rPh sb="0" eb="2">
      <t>キョウドウ</t>
    </rPh>
    <rPh sb="2" eb="4">
      <t>ジュウタク</t>
    </rPh>
    <rPh sb="4" eb="5">
      <t>トウ</t>
    </rPh>
    <phoneticPr fontId="1"/>
  </si>
  <si>
    <t>用途</t>
    <rPh sb="0" eb="2">
      <t>ヨウト</t>
    </rPh>
    <phoneticPr fontId="1"/>
  </si>
  <si>
    <t>申請部分の床面積</t>
    <rPh sb="0" eb="2">
      <t>シンセイ</t>
    </rPh>
    <rPh sb="2" eb="4">
      <t>ブブン</t>
    </rPh>
    <phoneticPr fontId="1"/>
  </si>
  <si>
    <t>申請手数料</t>
    <rPh sb="0" eb="2">
      <t>シンセイ</t>
    </rPh>
    <rPh sb="2" eb="5">
      <t>テスウリョウ</t>
    </rPh>
    <phoneticPr fontId="1"/>
  </si>
  <si>
    <t>省エネ基準の審査</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</si>
  <si>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</si>
  <si>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</si>
  <si>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</si>
  <si>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</si>
  <si>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</si>
  <si>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</si>
  <si>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</si>
  <si>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</si>
  <si>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</si>
  <si>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</si>
  <si>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</si>
  <si>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</si>
  <si>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一戸建ての住宅</t>
    <rPh sb="0" eb="2">
      <t>イッコ</t>
    </rPh>
    <rPh sb="2" eb="3">
      <t>ダ</t>
    </rPh>
    <rPh sb="5" eb="7">
      <t>ジュウタク</t>
    </rPh>
    <phoneticPr fontId="1"/>
  </si>
  <si>
    <t>手数料算定床面積</t>
    <rPh sb="0" eb="3">
      <t>テスウリョウ</t>
    </rPh>
    <rPh sb="3" eb="5">
      <t>サンテイ</t>
    </rPh>
    <rPh sb="5" eb="8">
      <t>ユカメンセキ</t>
    </rPh>
    <phoneticPr fontId="1"/>
  </si>
  <si>
    <t>（注意）</t>
    <rPh sb="1" eb="3">
      <t>チュウイ</t>
    </rPh>
    <phoneticPr fontId="1"/>
  </si>
  <si>
    <t>㎡</t>
    <phoneticPr fontId="1"/>
  </si>
  <si>
    <t>台</t>
    <rPh sb="0" eb="1">
      <t>ダイ</t>
    </rPh>
    <phoneticPr fontId="1"/>
  </si>
  <si>
    <t>Ⓐ申請に複数棟含まれる場合は、全棟の合計床面積を入力してください。</t>
    <rPh sb="1" eb="3">
      <t>シンセイ</t>
    </rPh>
    <rPh sb="4" eb="6">
      <t>フクスウ</t>
    </rPh>
    <rPh sb="6" eb="7">
      <t>ムネ</t>
    </rPh>
    <rPh sb="7" eb="8">
      <t>フク</t>
    </rPh>
    <rPh sb="11" eb="13">
      <t>バアイ</t>
    </rPh>
    <rPh sb="15" eb="16">
      <t>ゼン</t>
    </rPh>
    <rPh sb="16" eb="17">
      <t>ムネ</t>
    </rPh>
    <rPh sb="18" eb="20">
      <t>ゴウケイ</t>
    </rPh>
    <rPh sb="20" eb="23">
      <t>ユカメンセキ</t>
    </rPh>
    <rPh sb="24" eb="26">
      <t>ニュウリョク</t>
    </rPh>
    <phoneticPr fontId="1"/>
  </si>
  <si>
    <t>Ⓔ構造計算の審査が必要な棟が1棟でもあれば「要」を選択し、それ以外の場合は「不要」を選択してください。なお、Ⓓ＞300㎡の場合は入力不要です。</t>
    <rPh sb="61" eb="63">
      <t>バアイ</t>
    </rPh>
    <rPh sb="64" eb="66">
      <t>ニュウリョク</t>
    </rPh>
    <rPh sb="66" eb="68">
      <t>フヨウ</t>
    </rPh>
    <phoneticPr fontId="1"/>
  </si>
  <si>
    <t>Ⓕ申請に複数棟含まれるケースにおいては、構造計算が必要な棟が無く、壁量計算の審査が必要な棟が1棟以上ある場合は「要」を選択し、全棟について構造計算及び壁量計算が不要であれば「不要」を選択してください。なお、Ⓓ＞300㎡の場合又はⒺ要の場合は入力不要です。</t>
    <rPh sb="112" eb="113">
      <t>マタ</t>
    </rPh>
    <rPh sb="115" eb="116">
      <t>ヨウ</t>
    </rPh>
    <rPh sb="117" eb="119">
      <t>バアイ</t>
    </rPh>
    <phoneticPr fontId="1"/>
  </si>
  <si>
    <t>Ⓖ建築物の確認申請に昇降機が含まれる場合、当該昇降機の台数を入力してください。昇降機が無い場合や昇降機を別願申請される場合は、0を入力してください。</t>
    <rPh sb="1" eb="4">
      <t>ケンチクブツ</t>
    </rPh>
    <rPh sb="5" eb="7">
      <t>カクニン</t>
    </rPh>
    <rPh sb="7" eb="9">
      <t>シンセイ</t>
    </rPh>
    <rPh sb="10" eb="13">
      <t>ショウコウキ</t>
    </rPh>
    <rPh sb="14" eb="15">
      <t>フク</t>
    </rPh>
    <rPh sb="18" eb="20">
      <t>バアイ</t>
    </rPh>
    <rPh sb="21" eb="23">
      <t>トウガイ</t>
    </rPh>
    <rPh sb="23" eb="26">
      <t>ショウコウキ</t>
    </rPh>
    <rPh sb="27" eb="29">
      <t>ダイスウ</t>
    </rPh>
    <rPh sb="30" eb="32">
      <t>ニュウリョク</t>
    </rPh>
    <rPh sb="39" eb="42">
      <t>ショウコウキ</t>
    </rPh>
    <rPh sb="43" eb="44">
      <t>ナ</t>
    </rPh>
    <rPh sb="45" eb="47">
      <t>バアイ</t>
    </rPh>
    <rPh sb="48" eb="51">
      <t>ショウコウキ</t>
    </rPh>
    <rPh sb="52" eb="53">
      <t>ベツ</t>
    </rPh>
    <rPh sb="53" eb="54">
      <t>ガン</t>
    </rPh>
    <rPh sb="54" eb="56">
      <t>シンセイ</t>
    </rPh>
    <rPh sb="59" eb="61">
      <t>バアイ</t>
    </rPh>
    <rPh sb="65" eb="67">
      <t>ニュウリョク</t>
    </rPh>
    <phoneticPr fontId="1"/>
  </si>
  <si>
    <t>Ⓙ省エネ仕様基準の審査が必要となる部分の床面積を入力してください。</t>
    <rPh sb="1" eb="2">
      <t>ショウ</t>
    </rPh>
    <rPh sb="4" eb="6">
      <t>シヨウ</t>
    </rPh>
    <rPh sb="6" eb="8">
      <t>キジュン</t>
    </rPh>
    <rPh sb="9" eb="11">
      <t>シンサ</t>
    </rPh>
    <rPh sb="12" eb="14">
      <t>ヒツヨウ</t>
    </rPh>
    <rPh sb="17" eb="19">
      <t>ブブン</t>
    </rPh>
    <rPh sb="20" eb="23">
      <t>ユカメンセキ</t>
    </rPh>
    <rPh sb="24" eb="26">
      <t>ニュウリョク</t>
    </rPh>
    <phoneticPr fontId="1"/>
  </si>
  <si>
    <t>㎡</t>
    <phoneticPr fontId="1"/>
  </si>
  <si>
    <t>同一棟増築の増築部分の床面積</t>
    <rPh sb="0" eb="2">
      <t>ドウイツ</t>
    </rPh>
    <rPh sb="2" eb="3">
      <t>ムネ</t>
    </rPh>
    <rPh sb="3" eb="5">
      <t>ゾウチク</t>
    </rPh>
    <rPh sb="6" eb="8">
      <t>ゾウチク</t>
    </rPh>
    <rPh sb="8" eb="10">
      <t>ブブン</t>
    </rPh>
    <rPh sb="11" eb="14">
      <t>ユカメンセキ</t>
    </rPh>
    <phoneticPr fontId="1"/>
  </si>
  <si>
    <t>同一棟増築の既存部分の床面積</t>
    <rPh sb="0" eb="2">
      <t>ドウイツ</t>
    </rPh>
    <rPh sb="2" eb="3">
      <t>ムネ</t>
    </rPh>
    <rPh sb="3" eb="5">
      <t>ゾウチク</t>
    </rPh>
    <rPh sb="6" eb="8">
      <t>キゾン</t>
    </rPh>
    <rPh sb="8" eb="10">
      <t>ブブン</t>
    </rPh>
    <rPh sb="11" eb="14">
      <t>ユカメンセキ</t>
    </rPh>
    <phoneticPr fontId="1"/>
  </si>
  <si>
    <t>Ⓑ既存部分と同一棟となる増築がある場合は、同一棟増築となる増築部分の床面積を入力してください。増築が無い場合や別棟増築のみの場合は「0」を入力してください。一の申請に、同一棟増築と別棟増築とが含まれる場合は、同一棟増築となる増築の増築部分のみの床面積を入力してください。</t>
    <phoneticPr fontId="1"/>
  </si>
  <si>
    <t>ⒸⒷ＞0㎡の場合、増築部分と同一棟となる既存部分の床面積を入力してください。Ⓑ＝0㎡の場合は入力不要です。また、「増築部分と同一棟となる既存部分に、申請部分（用途変更等）が含まれる場合」は、「増築部分と同一棟となる既存部分の床面積」から「当該申請部分の床面積」を除いた床面積を入力してください。</t>
    <phoneticPr fontId="1"/>
  </si>
  <si>
    <t>建物種別</t>
    <rPh sb="0" eb="2">
      <t>タテモノ</t>
    </rPh>
    <rPh sb="2" eb="4">
      <t>シュベツ</t>
    </rPh>
    <phoneticPr fontId="1"/>
  </si>
  <si>
    <t>㎡</t>
    <phoneticPr fontId="1"/>
  </si>
  <si>
    <t>円</t>
    <rPh sb="0" eb="1">
      <t>エン</t>
    </rPh>
    <phoneticPr fontId="1"/>
  </si>
  <si>
    <t>省エネ適判手数料
（合計）</t>
    <rPh sb="0" eb="1">
      <t>ショウ</t>
    </rPh>
    <rPh sb="3" eb="5">
      <t>テキハン</t>
    </rPh>
    <rPh sb="5" eb="8">
      <t>テスウリョウ</t>
    </rPh>
    <rPh sb="10" eb="12">
      <t>ゴウケイ</t>
    </rPh>
    <phoneticPr fontId="1"/>
  </si>
  <si>
    <t>用途別手数料（小計）</t>
    <rPh sb="0" eb="2">
      <t>ヨウト</t>
    </rPh>
    <rPh sb="2" eb="3">
      <t>ベツ</t>
    </rPh>
    <rPh sb="3" eb="6">
      <t>テスウリョウ</t>
    </rPh>
    <rPh sb="7" eb="9">
      <t>ショウケイ</t>
    </rPh>
    <phoneticPr fontId="1"/>
  </si>
  <si>
    <t>計算表1【建築確認申請手数料】</t>
    <rPh sb="0" eb="2">
      <t>ケイサン</t>
    </rPh>
    <rPh sb="2" eb="3">
      <t>ヒョウ</t>
    </rPh>
    <phoneticPr fontId="1"/>
  </si>
  <si>
    <t>計算表2【省エネ適判手数料】</t>
    <rPh sb="0" eb="2">
      <t>ケイサン</t>
    </rPh>
    <rPh sb="2" eb="3">
      <t>ヒョウ</t>
    </rPh>
    <rPh sb="5" eb="6">
      <t>ショウ</t>
    </rPh>
    <rPh sb="8" eb="10">
      <t>テキハン</t>
    </rPh>
    <phoneticPr fontId="1"/>
  </si>
  <si>
    <t>Ⓗ既に省エネ適判を受けている場合や市以外に省エネ適判申請を行う場合は「省エネ適判(別途提出)」を選択し、確認申請又は計画通知と合わせて市へ省エネ適判申請を行う場合は「省エネ適判(市へ提出)」を選択してください。省エネ適合義務がない場合や建築士特例等で審査が不要な場合は「審査不要」を選択してください。「省エネ適判」又は「審査不要」の場合、Ⓙの入力は不要です。一方、用途が住宅で、建築確認の中で省エネ仕様基準の審査が必要となる場合は「仕様基準(一戸建ての住宅)」又は「仕様基準(共同住宅等)」を選択し、Ⓙに床面積を入力してください。なお、「省エネ適判(市へ提出)」を選択された場合は、下の計算表2を用いて省エネ適判に係る手数料を計算することができます。</t>
    <rPh sb="26" eb="28">
      <t>シンセイ</t>
    </rPh>
    <rPh sb="157" eb="158">
      <t>マタ</t>
    </rPh>
    <rPh sb="166" eb="168">
      <t>バアイ</t>
    </rPh>
    <rPh sb="171" eb="173">
      <t>ニュウリョク</t>
    </rPh>
    <rPh sb="174" eb="176">
      <t>フヨウ</t>
    </rPh>
    <rPh sb="179" eb="181">
      <t>イッポウ</t>
    </rPh>
    <rPh sb="252" eb="255">
      <t>ユカメンセキ</t>
    </rPh>
    <rPh sb="256" eb="258">
      <t>ニュウリョク</t>
    </rPh>
    <rPh sb="282" eb="284">
      <t>センタク</t>
    </rPh>
    <rPh sb="287" eb="289">
      <t>バアイ</t>
    </rPh>
    <rPh sb="291" eb="292">
      <t>シタ</t>
    </rPh>
    <rPh sb="293" eb="295">
      <t>ケイサン</t>
    </rPh>
    <rPh sb="295" eb="296">
      <t>ヒョウ</t>
    </rPh>
    <rPh sb="298" eb="299">
      <t>モチ</t>
    </rPh>
    <rPh sb="301" eb="302">
      <t>ショウ</t>
    </rPh>
    <rPh sb="304" eb="306">
      <t>テキハン</t>
    </rPh>
    <rPh sb="307" eb="308">
      <t>カカ</t>
    </rPh>
    <rPh sb="309" eb="312">
      <t>テスウリョウ</t>
    </rPh>
    <rPh sb="313" eb="315">
      <t>ケイサン</t>
    </rPh>
    <phoneticPr fontId="1"/>
  </si>
  <si>
    <t>（注意）</t>
    <phoneticPr fontId="1"/>
  </si>
  <si>
    <t>Ⓜ</t>
    <phoneticPr fontId="1"/>
  </si>
  <si>
    <t>Ⓝ</t>
    <phoneticPr fontId="1"/>
  </si>
  <si>
    <t>Ⓞ</t>
    <phoneticPr fontId="1"/>
  </si>
  <si>
    <t>Ⓟ</t>
    <phoneticPr fontId="1"/>
  </si>
  <si>
    <t>Ⓠ</t>
    <phoneticPr fontId="1"/>
  </si>
  <si>
    <t>評価方法</t>
    <phoneticPr fontId="1"/>
  </si>
  <si>
    <t>一戸建ての住宅</t>
    <phoneticPr fontId="1"/>
  </si>
  <si>
    <t>共同住宅等</t>
    <phoneticPr fontId="1"/>
  </si>
  <si>
    <t>工場等</t>
    <phoneticPr fontId="1"/>
  </si>
  <si>
    <t>工場等以外</t>
    <phoneticPr fontId="1"/>
  </si>
  <si>
    <t>住宅</t>
    <rPh sb="0" eb="2">
      <t>ジュウタク</t>
    </rPh>
    <phoneticPr fontId="1"/>
  </si>
  <si>
    <t>非住宅</t>
    <rPh sb="0" eb="1">
      <t>ヒ</t>
    </rPh>
    <rPh sb="1" eb="3">
      <t>ジュウタク</t>
    </rPh>
    <phoneticPr fontId="1"/>
  </si>
  <si>
    <t>Ⓜ欄の該当する建物種別に応じてⓃ欄の省エネ評価方法を選択してください。
　・「一戸建ての住宅」には、人の居住の用以外の用に供する部分を有するものは含まれません。人の居住の用以外の用に供する部分を有する
　　住宅については、「共同住宅等」及び「工場等」又は「工場等以外」を選択してください。
　・「共同住宅等」とは、共同住宅、長屋その他の一戸建ての住宅以外の住宅をいいます。
　・「工場等」とは工場、自動車車庫、倉庫等の基準省令第10条第1号に規定する「工場等」をいいます。</t>
    <rPh sb="1" eb="2">
      <t>ラン</t>
    </rPh>
    <rPh sb="3" eb="5">
      <t>ガイトウ</t>
    </rPh>
    <rPh sb="7" eb="9">
      <t>タテモノ</t>
    </rPh>
    <rPh sb="9" eb="11">
      <t>シュベツ</t>
    </rPh>
    <rPh sb="12" eb="13">
      <t>オウ</t>
    </rPh>
    <rPh sb="16" eb="17">
      <t>ラン</t>
    </rPh>
    <rPh sb="18" eb="19">
      <t>ショウ</t>
    </rPh>
    <rPh sb="21" eb="23">
      <t>ヒョウカ</t>
    </rPh>
    <rPh sb="23" eb="25">
      <t>ホウホウ</t>
    </rPh>
    <rPh sb="26" eb="28">
      <t>センタク</t>
    </rPh>
    <rPh sb="39" eb="41">
      <t>イッコ</t>
    </rPh>
    <rPh sb="41" eb="42">
      <t>ダ</t>
    </rPh>
    <rPh sb="44" eb="46">
      <t>ジュウタク</t>
    </rPh>
    <rPh sb="50" eb="51">
      <t>ヒト</t>
    </rPh>
    <rPh sb="52" eb="54">
      <t>キョジュウ</t>
    </rPh>
    <rPh sb="55" eb="56">
      <t>ヨウ</t>
    </rPh>
    <rPh sb="56" eb="58">
      <t>イガイ</t>
    </rPh>
    <rPh sb="59" eb="60">
      <t>ヨウ</t>
    </rPh>
    <rPh sb="61" eb="62">
      <t>キョウ</t>
    </rPh>
    <rPh sb="64" eb="66">
      <t>ブブン</t>
    </rPh>
    <rPh sb="67" eb="68">
      <t>ユウ</t>
    </rPh>
    <rPh sb="73" eb="74">
      <t>フク</t>
    </rPh>
    <rPh sb="80" eb="81">
      <t>ヒト</t>
    </rPh>
    <rPh sb="82" eb="84">
      <t>キョジュウ</t>
    </rPh>
    <rPh sb="85" eb="86">
      <t>ヨウ</t>
    </rPh>
    <rPh sb="86" eb="88">
      <t>イガイ</t>
    </rPh>
    <rPh sb="89" eb="90">
      <t>ヨウ</t>
    </rPh>
    <rPh sb="91" eb="92">
      <t>キョウ</t>
    </rPh>
    <rPh sb="94" eb="96">
      <t>ブブン</t>
    </rPh>
    <rPh sb="97" eb="98">
      <t>ユウ</t>
    </rPh>
    <rPh sb="103" eb="105">
      <t>ジュウタク</t>
    </rPh>
    <rPh sb="112" eb="114">
      <t>キョウドウ</t>
    </rPh>
    <rPh sb="114" eb="116">
      <t>ジュウタク</t>
    </rPh>
    <rPh sb="116" eb="117">
      <t>トウ</t>
    </rPh>
    <rPh sb="118" eb="119">
      <t>オヨ</t>
    </rPh>
    <rPh sb="121" eb="123">
      <t>コウジョウ</t>
    </rPh>
    <rPh sb="123" eb="124">
      <t>トウ</t>
    </rPh>
    <rPh sb="125" eb="126">
      <t>マタ</t>
    </rPh>
    <rPh sb="128" eb="130">
      <t>コウジョウ</t>
    </rPh>
    <rPh sb="130" eb="131">
      <t>トウ</t>
    </rPh>
    <rPh sb="131" eb="133">
      <t>イガイ</t>
    </rPh>
    <rPh sb="135" eb="137">
      <t>センタク</t>
    </rPh>
    <rPh sb="148" eb="150">
      <t>キョウドウ</t>
    </rPh>
    <rPh sb="150" eb="152">
      <t>ジュウタク</t>
    </rPh>
    <rPh sb="152" eb="153">
      <t>トウ</t>
    </rPh>
    <rPh sb="157" eb="159">
      <t>キョウドウ</t>
    </rPh>
    <rPh sb="159" eb="161">
      <t>ジュウタク</t>
    </rPh>
    <rPh sb="162" eb="164">
      <t>ナガヤ</t>
    </rPh>
    <rPh sb="166" eb="167">
      <t>タ</t>
    </rPh>
    <rPh sb="168" eb="170">
      <t>イッコ</t>
    </rPh>
    <rPh sb="170" eb="171">
      <t>ダ</t>
    </rPh>
    <rPh sb="173" eb="175">
      <t>ジュウタク</t>
    </rPh>
    <rPh sb="175" eb="177">
      <t>イガイ</t>
    </rPh>
    <rPh sb="178" eb="180">
      <t>ジュウタク</t>
    </rPh>
    <rPh sb="190" eb="192">
      <t>コウジョウ</t>
    </rPh>
    <rPh sb="192" eb="193">
      <t>トウ</t>
    </rPh>
    <rPh sb="196" eb="198">
      <t>コウジョウ</t>
    </rPh>
    <rPh sb="199" eb="202">
      <t>ジドウシャ</t>
    </rPh>
    <rPh sb="202" eb="204">
      <t>シャコ</t>
    </rPh>
    <rPh sb="205" eb="207">
      <t>ソウコ</t>
    </rPh>
    <rPh sb="207" eb="208">
      <t>トウ</t>
    </rPh>
    <rPh sb="209" eb="211">
      <t>キジュン</t>
    </rPh>
    <rPh sb="211" eb="213">
      <t>ショウレイ</t>
    </rPh>
    <rPh sb="213" eb="214">
      <t>ダイ</t>
    </rPh>
    <rPh sb="216" eb="217">
      <t>ジョウ</t>
    </rPh>
    <rPh sb="217" eb="218">
      <t>ダイ</t>
    </rPh>
    <rPh sb="219" eb="220">
      <t>ゴウ</t>
    </rPh>
    <rPh sb="221" eb="223">
      <t>キテイ</t>
    </rPh>
    <rPh sb="226" eb="228">
      <t>コウジョウ</t>
    </rPh>
    <rPh sb="228" eb="229">
      <t>トウ</t>
    </rPh>
    <phoneticPr fontId="1"/>
  </si>
  <si>
    <t>ⓃⓂ欄の用途に該当しない場合は、「該当用途無し」を選択してください。
　・住宅においては、全ての住戸の外皮及び一次エネルギー（気候風土適応住宅については一次エネルギー）を仕様基準で評価する場合に「仕
　　様基準」を選択してください。
　・住宅において、外皮又は一次エネルギーの一方を仕様基準、他方を標準計算で評価する場合は「仕様・計算併用」を選択してください。
　・共同住宅等の場合、住戸ごとに評価方法が異なる場合や共用部分の計算を行う場合は「上記以外（標準計算等）」を選択してください。
　・「他の建築物」とは、認定を受けた建築物エネルギー消費性能向上計画に係る建築物省エネ法第30条第3項に規定する他の建築物をいいま
　　す。</t>
    <rPh sb="2" eb="3">
      <t>ラン</t>
    </rPh>
    <rPh sb="4" eb="6">
      <t>ヨウト</t>
    </rPh>
    <rPh sb="7" eb="9">
      <t>ガイトウ</t>
    </rPh>
    <rPh sb="12" eb="14">
      <t>バアイ</t>
    </rPh>
    <rPh sb="17" eb="19">
      <t>ガイトウ</t>
    </rPh>
    <rPh sb="19" eb="21">
      <t>ヨウト</t>
    </rPh>
    <rPh sb="21" eb="22">
      <t>ナ</t>
    </rPh>
    <rPh sb="25" eb="27">
      <t>センタク</t>
    </rPh>
    <rPh sb="37" eb="39">
      <t>ジュウタク</t>
    </rPh>
    <rPh sb="45" eb="46">
      <t>スベ</t>
    </rPh>
    <rPh sb="48" eb="50">
      <t>ジュウコ</t>
    </rPh>
    <rPh sb="51" eb="53">
      <t>ガイヒ</t>
    </rPh>
    <rPh sb="53" eb="54">
      <t>オヨ</t>
    </rPh>
    <rPh sb="55" eb="57">
      <t>イチジ</t>
    </rPh>
    <rPh sb="85" eb="87">
      <t>シヨウ</t>
    </rPh>
    <rPh sb="87" eb="89">
      <t>キジュン</t>
    </rPh>
    <rPh sb="90" eb="92">
      <t>ヒョウカ</t>
    </rPh>
    <rPh sb="94" eb="96">
      <t>バアイ</t>
    </rPh>
    <rPh sb="103" eb="105">
      <t>キジュン</t>
    </rPh>
    <rPh sb="107" eb="109">
      <t>センタク</t>
    </rPh>
    <rPh sb="119" eb="121">
      <t>ジュウタク</t>
    </rPh>
    <rPh sb="126" eb="128">
      <t>ガイヒ</t>
    </rPh>
    <rPh sb="128" eb="129">
      <t>マタ</t>
    </rPh>
    <rPh sb="130" eb="132">
      <t>イチジ</t>
    </rPh>
    <rPh sb="138" eb="140">
      <t>イッポウ</t>
    </rPh>
    <rPh sb="141" eb="143">
      <t>シヨウ</t>
    </rPh>
    <rPh sb="143" eb="145">
      <t>キジュン</t>
    </rPh>
    <rPh sb="146" eb="148">
      <t>タホウ</t>
    </rPh>
    <rPh sb="149" eb="151">
      <t>ヒョウジュン</t>
    </rPh>
    <rPh sb="151" eb="153">
      <t>ケイサン</t>
    </rPh>
    <rPh sb="154" eb="156">
      <t>ヒョウカ</t>
    </rPh>
    <rPh sb="158" eb="160">
      <t>バアイ</t>
    </rPh>
    <rPh sb="162" eb="164">
      <t>シヨウ</t>
    </rPh>
    <rPh sb="165" eb="167">
      <t>ケイサン</t>
    </rPh>
    <rPh sb="167" eb="169">
      <t>ヘイヨウ</t>
    </rPh>
    <rPh sb="171" eb="173">
      <t>センタク</t>
    </rPh>
    <rPh sb="183" eb="185">
      <t>キョウドウ</t>
    </rPh>
    <rPh sb="185" eb="187">
      <t>ジュウタク</t>
    </rPh>
    <rPh sb="187" eb="188">
      <t>トウ</t>
    </rPh>
    <rPh sb="189" eb="191">
      <t>バアイ</t>
    </rPh>
    <rPh sb="192" eb="194">
      <t>ジュウコ</t>
    </rPh>
    <rPh sb="197" eb="199">
      <t>ヒョウカ</t>
    </rPh>
    <rPh sb="199" eb="201">
      <t>ホウホウ</t>
    </rPh>
    <rPh sb="202" eb="203">
      <t>コト</t>
    </rPh>
    <rPh sb="205" eb="207">
      <t>バアイ</t>
    </rPh>
    <rPh sb="208" eb="210">
      <t>キョウヨウ</t>
    </rPh>
    <rPh sb="210" eb="212">
      <t>ブブン</t>
    </rPh>
    <rPh sb="213" eb="215">
      <t>ケイサン</t>
    </rPh>
    <rPh sb="216" eb="217">
      <t>オコナ</t>
    </rPh>
    <rPh sb="218" eb="220">
      <t>バアイ</t>
    </rPh>
    <rPh sb="222" eb="224">
      <t>ジョウキ</t>
    </rPh>
    <rPh sb="224" eb="226">
      <t>イガイ</t>
    </rPh>
    <rPh sb="227" eb="229">
      <t>ヒョウジュン</t>
    </rPh>
    <rPh sb="229" eb="231">
      <t>ケイサン</t>
    </rPh>
    <rPh sb="231" eb="232">
      <t>トウ</t>
    </rPh>
    <rPh sb="235" eb="237">
      <t>センタク</t>
    </rPh>
    <rPh sb="248" eb="249">
      <t>ホカ</t>
    </rPh>
    <rPh sb="250" eb="253">
      <t>ケンチクブツ</t>
    </rPh>
    <rPh sb="257" eb="259">
      <t>ニンテイ</t>
    </rPh>
    <rPh sb="260" eb="261">
      <t>ウ</t>
    </rPh>
    <rPh sb="263" eb="265">
      <t>ケンチク</t>
    </rPh>
    <rPh sb="265" eb="266">
      <t>モノ</t>
    </rPh>
    <rPh sb="271" eb="273">
      <t>ショウヒ</t>
    </rPh>
    <rPh sb="273" eb="275">
      <t>セイノウ</t>
    </rPh>
    <rPh sb="275" eb="277">
      <t>コウジョウ</t>
    </rPh>
    <rPh sb="277" eb="279">
      <t>ケイカク</t>
    </rPh>
    <rPh sb="280" eb="281">
      <t>カカ</t>
    </rPh>
    <rPh sb="293" eb="294">
      <t>ダイ</t>
    </rPh>
    <rPh sb="295" eb="296">
      <t>コウ</t>
    </rPh>
    <rPh sb="297" eb="299">
      <t>キテイ</t>
    </rPh>
    <rPh sb="301" eb="302">
      <t>ホカ</t>
    </rPh>
    <rPh sb="303" eb="306">
      <t>ケンチクブツ</t>
    </rPh>
    <phoneticPr fontId="1"/>
  </si>
  <si>
    <t>黄色セルは必ず入力してください。灰色セル及び白色セルは入力不要です。Ⓠの金額が省エネ適判についての手数料の額です。</t>
    <rPh sb="39" eb="40">
      <t>ショウ</t>
    </rPh>
    <rPh sb="42" eb="44">
      <t>テキハン</t>
    </rPh>
    <phoneticPr fontId="1"/>
  </si>
  <si>
    <t>Ⓠ任意適判の場合は、Ⓠの表示内容に関わらず、消費税込みの金額となります。</t>
    <rPh sb="1" eb="3">
      <t>ニンイ</t>
    </rPh>
    <rPh sb="3" eb="5">
      <t>テキハン</t>
    </rPh>
    <rPh sb="6" eb="8">
      <t>バアイ</t>
    </rPh>
    <rPh sb="12" eb="14">
      <t>ヒョウジ</t>
    </rPh>
    <rPh sb="14" eb="16">
      <t>ナイヨウ</t>
    </rPh>
    <rPh sb="17" eb="18">
      <t>カカ</t>
    </rPh>
    <rPh sb="22" eb="25">
      <t>ショウヒゼイ</t>
    </rPh>
    <rPh sb="25" eb="26">
      <t>コ</t>
    </rPh>
    <rPh sb="28" eb="30">
      <t>キンガク</t>
    </rPh>
    <phoneticPr fontId="1"/>
  </si>
  <si>
    <t>（参考）「確認申請（計画通知）手数料」と「省エネ適判手数料」の合計額</t>
    <rPh sb="1" eb="3">
      <t>サンコウ</t>
    </rPh>
    <rPh sb="5" eb="7">
      <t>カクニン</t>
    </rPh>
    <rPh sb="7" eb="9">
      <t>シンセイ</t>
    </rPh>
    <rPh sb="10" eb="12">
      <t>ケイカク</t>
    </rPh>
    <rPh sb="12" eb="14">
      <t>ツウチ</t>
    </rPh>
    <rPh sb="15" eb="18">
      <t>テスウリョウ</t>
    </rPh>
    <rPh sb="21" eb="22">
      <t>ショウ</t>
    </rPh>
    <rPh sb="24" eb="26">
      <t>テキハン</t>
    </rPh>
    <rPh sb="26" eb="29">
      <t>テスウリョウ</t>
    </rPh>
    <rPh sb="31" eb="33">
      <t>ゴウケイ</t>
    </rPh>
    <rPh sb="33" eb="34">
      <t>ガク</t>
    </rPh>
    <phoneticPr fontId="1"/>
  </si>
  <si>
    <t>黄色セルは必ず入力してください。灰色セル及び白色セルは入力不要です。Ⓛ（M11セル）の金額が建築確認（計画通知）についての手数料の額です。</t>
    <rPh sb="20" eb="21">
      <t>オヨ</t>
    </rPh>
    <rPh sb="43" eb="45">
      <t>キンガク</t>
    </rPh>
    <rPh sb="46" eb="48">
      <t>ケンチク</t>
    </rPh>
    <rPh sb="48" eb="50">
      <t>カクニン</t>
    </rPh>
    <rPh sb="51" eb="53">
      <t>ケイカク</t>
    </rPh>
    <rPh sb="53" eb="55">
      <t>ツウチ</t>
    </rPh>
    <rPh sb="61" eb="64">
      <t>テスウリョウ</t>
    </rPh>
    <rPh sb="65" eb="66">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</si>
</sst>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Red]\(#,##0.00\)"/>
    <numFmt numFmtId="178" formatCode="#,##0.00_ "/>
  </numFmts>
  <fonts count="7">
    <font>
      <sz val="11"/>
      <color theme="1"/>
      <name val="Yu Gothic"/>
      <family val="2"/>
      <scheme val="minor"/>
    </font>
    <font>
      <sz val="6"/>
      <name val="Yu Gothic"/>
      <family val="3"/>
      <charset val="128"/>
      <scheme val="minor"/>
    </font>
    <font>
      <sz val="11"/>
      <color theme="1"/>
      <name val="Yu Gothic"/>
      <family val="3"/>
      <charset val="128"/>
      <scheme val="minor"/>
    </font>
    <font>
      <b/>
      <u/>
      <sz val="12"/>
      <color theme="1"/>
      <name val="Yu Gothic"/>
      <family val="3"/>
      <charset val="128"/>
      <scheme val="minor"/>
    </font>
    <font>
      <sz val="10"/>
      <color theme="1"/>
      <name val="Yu Gothic"/>
      <family val="3"/>
      <charset val="128"/>
      <scheme val="minor"/>
    </font>
    <font>
      <b/>
      <sz val="10"/>
      <color theme="1"/>
      <name val="Yu Gothic"/>
      <family val="3"/>
      <charset val="128"/>
      <scheme val="minor"/>
    </font>
    <font>
      <sz val="12"/>
      <color theme="1"/>
      <name val="Yu Gothic"/>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72">
    <border>
      <left/>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style="medium">
        <color auto="1"/>
      </top>
      <bottom/>
      <diagonal/>
    </border>
    <border>
      <left style="thin">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style="thin">
        <color auto="1"/>
      </top>
      <bottom style="medium">
        <color auto="1"/>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medium">
        <color auto="1"/>
      </top>
      <bottom/>
      <diagonal/>
    </border>
    <border>
      <left style="thin">
        <color auto="1"/>
      </left>
      <right style="thin">
        <color auto="1"/>
      </right>
      <top style="thin">
        <color auto="1"/>
      </top>
      <bottom/>
      <diagonal/>
    </border>
    <border>
      <left/>
      <right/>
      <top style="medium">
        <color auto="1"/>
      </top>
      <bottom style="medium">
        <color auto="1"/>
      </bottom>
      <diagonal/>
    </border>
    <border>
      <left style="double">
        <color auto="1"/>
      </left>
      <right style="medium">
        <color auto="1"/>
      </right>
      <top style="medium">
        <color auto="1"/>
      </top>
      <bottom/>
      <diagonal/>
    </border>
    <border>
      <left style="double">
        <color auto="1"/>
      </left>
      <right style="medium">
        <color auto="1"/>
      </right>
      <top/>
      <bottom/>
      <diagonal/>
    </border>
    <border>
      <left style="medium">
        <color auto="1"/>
      </left>
      <right/>
      <top style="medium">
        <color auto="1"/>
      </top>
      <bottom style="medium">
        <color auto="1"/>
      </bottom>
      <diagonal/>
    </border>
    <border>
      <left style="thin">
        <color auto="1"/>
      </left>
      <right/>
      <top/>
      <bottom/>
      <diagonal/>
    </border>
    <border>
      <left/>
      <right style="medium">
        <color auto="1"/>
      </right>
      <top style="medium">
        <color auto="1"/>
      </top>
      <bottom style="medium">
        <color auto="1"/>
      </bottom>
      <diagonal/>
    </border>
    <border>
      <left style="thin">
        <color auto="1"/>
      </left>
      <right/>
      <top/>
      <bottom style="medium">
        <color auto="1"/>
      </bottom>
      <diagonal/>
    </border>
    <border>
      <left style="thin">
        <color auto="1"/>
      </left>
      <right style="double">
        <color auto="1"/>
      </right>
      <top style="thin">
        <color auto="1"/>
      </top>
      <bottom/>
      <diagonal/>
    </border>
    <border>
      <left style="thin">
        <color auto="1"/>
      </left>
      <right style="double">
        <color auto="1"/>
      </right>
      <top/>
      <bottom style="medium">
        <color auto="1"/>
      </bottom>
      <diagonal/>
    </border>
    <border>
      <left/>
      <right style="double">
        <color auto="1"/>
      </right>
      <top style="medium">
        <color auto="1"/>
      </top>
      <bottom style="medium">
        <color auto="1"/>
      </bottom>
      <diagonal/>
    </border>
    <border>
      <left style="medium">
        <color auto="1"/>
      </left>
      <right/>
      <top/>
      <bottom style="medium">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style="double">
        <color auto="1"/>
      </right>
      <top style="medium">
        <color auto="1"/>
      </top>
      <bottom/>
      <diagonal/>
    </border>
    <border>
      <left style="double">
        <color auto="1"/>
      </left>
      <right style="double">
        <color auto="1"/>
      </right>
      <top style="double">
        <color auto="1"/>
      </top>
      <bottom style="double">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right/>
      <top style="thin">
        <color auto="1"/>
      </top>
      <bottom/>
      <diagonal/>
    </border>
    <border>
      <left style="medium">
        <color auto="1"/>
      </left>
      <right/>
      <top style="thin">
        <color auto="1"/>
      </top>
      <bottom/>
      <diagonal/>
    </border>
    <border>
      <left/>
      <right style="thin">
        <color auto="1"/>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medium">
        <color auto="1"/>
      </top>
      <bottom/>
      <diagonal/>
    </border>
    <border>
      <left/>
      <right/>
      <top/>
      <bottom style="thin">
        <color auto="1"/>
      </bottom>
      <diagonal/>
    </border>
    <border>
      <left/>
      <right/>
      <top/>
      <bottom style="medium">
        <color auto="1"/>
      </bottom>
      <diagonal/>
    </border>
    <border>
      <left style="double">
        <color auto="1"/>
      </left>
      <right style="thin">
        <color auto="1"/>
      </right>
      <top style="medium">
        <color auto="1"/>
      </top>
      <bottom style="medium">
        <color auto="1"/>
      </bottom>
      <diagonal/>
    </border>
    <border>
      <left style="double">
        <color auto="1"/>
      </left>
      <right/>
      <top style="medium">
        <color auto="1"/>
      </top>
      <bottom/>
      <diagonal/>
    </border>
    <border>
      <left style="double">
        <color auto="1"/>
      </left>
      <right/>
      <top/>
      <bottom/>
      <diagonal/>
    </border>
    <border>
      <left style="double">
        <color auto="1"/>
      </left>
      <right/>
      <top style="double">
        <color auto="1"/>
      </top>
      <bottom/>
      <diagonal/>
    </border>
    <border>
      <left/>
      <right style="double">
        <color auto="1"/>
      </right>
      <top style="double">
        <color auto="1"/>
      </top>
      <bottom/>
      <diagonal/>
    </border>
    <border>
      <left style="double">
        <color auto="1"/>
      </left>
      <right style="thin">
        <color auto="1"/>
      </right>
      <top/>
      <bottom style="double">
        <color auto="1"/>
      </bottom>
      <diagonal/>
    </border>
    <border>
      <left style="thin">
        <color auto="1"/>
      </left>
      <right style="double">
        <color auto="1"/>
      </right>
      <top/>
      <bottom style="double">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s>
  <cellStyleXfs count="1">
    <xf numFmtId="0" fontId="0" fillId="0" borderId="0"/>
  </cellStyleXfs>
  <cellXfs count="144">
    <xf numFmtId="0" fontId="0" fillId="0" borderId="0" xfId="0"/>
    <xf numFmtId="0" fontId="0" fillId="0" borderId="5" xfId="0" applyBorder="1" applyAlignment="1">
      <alignment horizontal="center" vertical="center"/>
    </xf>
    <xf numFmtId="0" fontId="0" fillId="0" borderId="8" xfId="0" applyBorder="1"/>
    <xf numFmtId="0" fontId="0" fillId="0" borderId="12" xfId="0" applyBorder="1" applyAlignment="1">
      <alignment horizontal="center" vertical="center"/>
    </xf>
    <xf numFmtId="176" fontId="0" fillId="0" borderId="2" xfId="0" applyNumberFormat="1" applyFill="1" applyBorder="1"/>
    <xf numFmtId="0" fontId="0" fillId="0" borderId="24" xfId="0" applyBorder="1"/>
    <xf numFmtId="0" fontId="0" fillId="0" borderId="0" xfId="0" applyAlignment="1">
      <alignment horizontal="center" vertical="center"/>
    </xf>
    <xf numFmtId="177" fontId="0" fillId="0" borderId="7" xfId="0" applyNumberFormat="1" applyFill="1" applyBorder="1" applyAlignment="1">
      <alignment horizontal="right" vertical="center"/>
    </xf>
    <xf numFmtId="0" fontId="0" fillId="0" borderId="11" xfId="0" applyFill="1" applyBorder="1" applyAlignment="1">
      <alignment horizontal="right" vertical="center"/>
    </xf>
    <xf numFmtId="0" fontId="0" fillId="0" borderId="7" xfId="0" applyBorder="1" applyAlignment="1">
      <alignment horizontal="right" vertical="center"/>
    </xf>
    <xf numFmtId="0" fontId="0" fillId="0" borderId="1" xfId="0" applyBorder="1" applyAlignment="1">
      <alignment horizontal="right" vertical="center"/>
    </xf>
    <xf numFmtId="177" fontId="0" fillId="0" borderId="26" xfId="0" applyNumberFormat="1" applyFill="1" applyBorder="1" applyAlignment="1">
      <alignment horizontal="right" vertical="center"/>
    </xf>
    <xf numFmtId="177" fontId="0" fillId="0" borderId="30" xfId="0" applyNumberFormat="1" applyFill="1" applyBorder="1" applyAlignment="1">
      <alignment horizontal="right" vertical="center"/>
    </xf>
    <xf numFmtId="176" fontId="3" fillId="0" borderId="34" xfId="0" applyNumberFormat="1" applyFont="1" applyBorder="1"/>
    <xf numFmtId="0" fontId="0" fillId="0" borderId="18" xfId="0" applyBorder="1" applyAlignment="1">
      <alignment vertical="center"/>
    </xf>
    <xf numFmtId="0" fontId="0" fillId="0" borderId="0" xfId="0" applyAlignment="1">
      <alignment vertical="center"/>
    </xf>
    <xf numFmtId="176" fontId="4" fillId="0" borderId="0" xfId="0" applyNumberFormat="1" applyFont="1" applyFill="1" applyBorder="1" applyAlignment="1">
      <alignment vertical="center"/>
    </xf>
    <xf numFmtId="0" fontId="4" fillId="0" borderId="0" xfId="0" applyFont="1" applyBorder="1" applyAlignment="1">
      <alignment vertical="center"/>
    </xf>
    <xf numFmtId="176" fontId="4" fillId="0" borderId="0" xfId="0" applyNumberFormat="1" applyFont="1" applyBorder="1" applyAlignment="1">
      <alignment vertical="center"/>
    </xf>
    <xf numFmtId="176" fontId="5" fillId="0" borderId="0" xfId="0" applyNumberFormat="1" applyFont="1" applyBorder="1" applyAlignment="1">
      <alignment vertical="center"/>
    </xf>
    <xf numFmtId="177" fontId="0" fillId="2" borderId="4" xfId="0" applyNumberFormat="1" applyFill="1" applyBorder="1" applyAlignment="1" applyProtection="1">
      <alignment horizontal="center" vertical="center"/>
      <protection locked="0"/>
    </xf>
    <xf numFmtId="177" fontId="0" fillId="0" borderId="15" xfId="0" applyNumberFormat="1"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177" fontId="0" fillId="2" borderId="3" xfId="0" applyNumberFormat="1" applyFill="1" applyBorder="1" applyAlignment="1" applyProtection="1">
      <alignment horizontal="center" vertical="center"/>
      <protection locked="0"/>
    </xf>
    <xf numFmtId="177" fontId="0" fillId="0" borderId="14" xfId="0" applyNumberFormat="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177" fontId="0" fillId="0" borderId="4" xfId="0" applyNumberFormat="1" applyFill="1" applyBorder="1" applyAlignment="1" applyProtection="1">
      <alignment horizontal="center" vertical="center"/>
      <protection locked="0"/>
    </xf>
    <xf numFmtId="0" fontId="0" fillId="0" borderId="15" xfId="0" applyBorder="1" applyAlignment="1" applyProtection="1">
      <alignment horizontal="center" vertical="center"/>
      <protection locked="0"/>
    </xf>
    <xf numFmtId="177" fontId="0" fillId="0" borderId="4" xfId="0" applyNumberFormat="1" applyFill="1" applyBorder="1" applyAlignment="1">
      <alignment horizontal="center" vertical="center"/>
    </xf>
    <xf numFmtId="177" fontId="0" fillId="0" borderId="15" xfId="0" applyNumberFormat="1" applyFill="1" applyBorder="1" applyAlignment="1">
      <alignment horizontal="center" vertical="center"/>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57" xfId="0" applyBorder="1" applyAlignment="1">
      <alignment horizontal="center" vertical="center"/>
    </xf>
    <xf numFmtId="0" fontId="4" fillId="0" borderId="0" xfId="0" applyFont="1" applyAlignment="1">
      <alignment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177" fontId="0" fillId="3" borderId="19" xfId="0" applyNumberFormat="1" applyFill="1" applyBorder="1" applyAlignment="1" applyProtection="1">
      <alignment vertical="center"/>
      <protection locked="0"/>
    </xf>
    <xf numFmtId="177" fontId="0" fillId="0" borderId="15" xfId="0" applyNumberFormat="1" applyBorder="1" applyAlignment="1" applyProtection="1">
      <alignment vertical="center"/>
      <protection locked="0"/>
    </xf>
    <xf numFmtId="177" fontId="0" fillId="3" borderId="4" xfId="0" applyNumberFormat="1" applyFill="1" applyBorder="1" applyAlignment="1" applyProtection="1">
      <alignment vertical="center"/>
      <protection locked="0"/>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0" fillId="0" borderId="18" xfId="0" applyBorder="1" applyAlignment="1">
      <alignment horizontal="center" vertical="center" wrapText="1"/>
    </xf>
    <xf numFmtId="0" fontId="0" fillId="0" borderId="26" xfId="0" applyBorder="1" applyAlignment="1">
      <alignment horizontal="center" vertical="center" wrapText="1"/>
    </xf>
    <xf numFmtId="0" fontId="0" fillId="0" borderId="41" xfId="0" applyBorder="1" applyAlignment="1">
      <alignment horizontal="center" vertical="center" wrapText="1"/>
    </xf>
    <xf numFmtId="0" fontId="0" fillId="0" borderId="14" xfId="0" applyBorder="1" applyAlignment="1">
      <alignment horizontal="center" vertical="center"/>
    </xf>
    <xf numFmtId="0" fontId="0" fillId="0" borderId="6" xfId="0" applyBorder="1" applyAlignment="1">
      <alignment horizontal="center" vertical="center"/>
    </xf>
    <xf numFmtId="176" fontId="0" fillId="0" borderId="27" xfId="0" applyNumberFormat="1" applyBorder="1" applyAlignment="1">
      <alignment vertical="center"/>
    </xf>
    <xf numFmtId="0" fontId="0" fillId="0" borderId="31" xfId="0" applyBorder="1" applyAlignment="1">
      <alignment vertical="center"/>
    </xf>
    <xf numFmtId="0" fontId="0" fillId="0" borderId="28" xfId="0" applyBorder="1" applyAlignment="1">
      <alignment vertical="center"/>
    </xf>
    <xf numFmtId="176" fontId="0" fillId="0" borderId="33" xfId="0" applyNumberFormat="1" applyBorder="1" applyAlignment="1">
      <alignment vertical="center"/>
    </xf>
    <xf numFmtId="0" fontId="0" fillId="0" borderId="32" xfId="0" applyBorder="1" applyAlignment="1">
      <alignment vertical="center"/>
    </xf>
    <xf numFmtId="0" fontId="0" fillId="0" borderId="21" xfId="0" applyBorder="1" applyAlignment="1"/>
    <xf numFmtId="0" fontId="0" fillId="0" borderId="22" xfId="0" applyBorder="1" applyAlignment="1"/>
    <xf numFmtId="0" fontId="0" fillId="2" borderId="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2" borderId="3"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4" xfId="0" applyFill="1" applyBorder="1" applyAlignment="1">
      <alignment horizontal="center" vertical="center" wrapText="1"/>
    </xf>
    <xf numFmtId="0" fontId="0" fillId="0" borderId="15" xfId="0" applyBorder="1" applyAlignment="1">
      <alignment horizontal="center" vertical="center" wrapText="1"/>
    </xf>
    <xf numFmtId="0" fontId="0" fillId="0" borderId="1" xfId="0" applyBorder="1" applyAlignment="1">
      <alignment horizontal="center" vertical="center" wrapText="1"/>
    </xf>
    <xf numFmtId="0" fontId="0" fillId="0" borderId="19" xfId="0" applyBorder="1" applyAlignment="1">
      <alignment horizontal="center" vertical="center" wrapText="1"/>
    </xf>
    <xf numFmtId="176" fontId="0" fillId="0" borderId="23" xfId="0" applyNumberFormat="1" applyFill="1" applyBorder="1" applyAlignment="1"/>
    <xf numFmtId="0" fontId="0" fillId="0" borderId="20" xfId="0" applyBorder="1" applyAlignment="1"/>
    <xf numFmtId="0" fontId="0" fillId="0" borderId="25" xfId="0" applyBorder="1" applyAlignment="1"/>
    <xf numFmtId="176" fontId="0" fillId="0" borderId="20" xfId="0" applyNumberFormat="1" applyBorder="1" applyAlignment="1"/>
    <xf numFmtId="0" fontId="0" fillId="0" borderId="29" xfId="0" applyBorder="1" applyAlignment="1"/>
    <xf numFmtId="176" fontId="4" fillId="0" borderId="0" xfId="0" applyNumberFormat="1" applyFont="1" applyFill="1" applyBorder="1" applyAlignment="1">
      <alignment vertical="center"/>
    </xf>
    <xf numFmtId="0" fontId="4" fillId="0" borderId="0" xfId="0" applyFont="1" applyAlignment="1">
      <alignment vertical="center"/>
    </xf>
    <xf numFmtId="178" fontId="0" fillId="0" borderId="19" xfId="0" applyNumberFormat="1" applyBorder="1" applyAlignment="1" applyProtection="1">
      <protection locked="0"/>
    </xf>
    <xf numFmtId="0" fontId="0" fillId="0" borderId="15" xfId="0" applyBorder="1" applyAlignment="1">
      <alignment horizontal="right" vertical="center"/>
    </xf>
    <xf numFmtId="0" fontId="0" fillId="0" borderId="15" xfId="0" applyBorder="1" applyAlignment="1"/>
    <xf numFmtId="0" fontId="0" fillId="0" borderId="7" xfId="0" applyBorder="1" applyAlignment="1">
      <alignment horizontal="right" vertical="center"/>
    </xf>
    <xf numFmtId="0" fontId="0" fillId="0" borderId="7" xfId="0" applyBorder="1" applyAlignment="1"/>
    <xf numFmtId="176" fontId="0" fillId="0" borderId="61" xfId="0" applyNumberFormat="1" applyBorder="1" applyAlignment="1"/>
    <xf numFmtId="0" fontId="0" fillId="0" borderId="62" xfId="0" applyBorder="1" applyAlignment="1"/>
    <xf numFmtId="3" fontId="0" fillId="0" borderId="54" xfId="0" applyNumberFormat="1" applyBorder="1" applyAlignment="1"/>
    <xf numFmtId="3" fontId="0" fillId="0" borderId="42" xfId="0" applyNumberFormat="1" applyBorder="1" applyAlignment="1"/>
    <xf numFmtId="0" fontId="0" fillId="0" borderId="53" xfId="0" applyBorder="1" applyAlignment="1">
      <alignment horizontal="right" vertical="center"/>
    </xf>
    <xf numFmtId="0" fontId="0" fillId="0" borderId="56" xfId="0" applyBorder="1" applyAlignment="1">
      <alignment horizontal="right" vertical="center"/>
    </xf>
    <xf numFmtId="0" fontId="0" fillId="0" borderId="26" xfId="0" applyBorder="1" applyAlignment="1">
      <alignment horizontal="right" vertical="center"/>
    </xf>
    <xf numFmtId="0" fontId="0" fillId="0" borderId="57" xfId="0" applyBorder="1" applyAlignment="1">
      <alignment horizontal="right" vertical="center"/>
    </xf>
    <xf numFmtId="0" fontId="0" fillId="0" borderId="40" xfId="0" applyBorder="1" applyAlignment="1">
      <alignment horizontal="center" vertical="center"/>
    </xf>
    <xf numFmtId="0" fontId="0" fillId="0" borderId="58" xfId="0" applyBorder="1" applyAlignment="1">
      <alignment horizontal="center" vertical="center" wrapText="1"/>
    </xf>
    <xf numFmtId="0" fontId="0" fillId="0" borderId="36" xfId="0" applyBorder="1" applyAlignment="1">
      <alignment horizontal="center" vertical="center"/>
    </xf>
    <xf numFmtId="0" fontId="0" fillId="0" borderId="59" xfId="0" applyBorder="1" applyAlignment="1"/>
    <xf numFmtId="0" fontId="0" fillId="0" borderId="48" xfId="0" applyBorder="1" applyAlignment="1"/>
    <xf numFmtId="0" fontId="0" fillId="0" borderId="60" xfId="0" applyBorder="1" applyAlignment="1"/>
    <xf numFmtId="0" fontId="0" fillId="0" borderId="46" xfId="0" applyBorder="1" applyAlignment="1"/>
    <xf numFmtId="0" fontId="0" fillId="0" borderId="60" xfId="0" applyBorder="1" applyAlignment="1">
      <alignment horizontal="right"/>
    </xf>
    <xf numFmtId="0" fontId="0" fillId="0" borderId="46" xfId="0" applyBorder="1" applyAlignment="1">
      <alignment horizontal="right"/>
    </xf>
    <xf numFmtId="0" fontId="0" fillId="0" borderId="65" xfId="0" applyBorder="1" applyAlignment="1">
      <alignment horizontal="center" vertical="center"/>
    </xf>
    <xf numFmtId="0" fontId="0" fillId="0" borderId="66" xfId="0" applyBorder="1" applyAlignment="1"/>
    <xf numFmtId="0" fontId="0" fillId="0" borderId="67" xfId="0" applyBorder="1" applyAlignment="1"/>
    <xf numFmtId="0" fontId="0" fillId="0" borderId="52" xfId="0" applyBorder="1" applyAlignment="1">
      <alignment horizontal="center" vertical="center"/>
    </xf>
    <xf numFmtId="0" fontId="0" fillId="0" borderId="20" xfId="0" applyBorder="1" applyAlignment="1">
      <alignment horizontal="center" vertical="center"/>
    </xf>
    <xf numFmtId="3" fontId="0" fillId="0" borderId="18" xfId="0" applyNumberFormat="1" applyBorder="1" applyAlignment="1"/>
    <xf numFmtId="3" fontId="0" fillId="0" borderId="8" xfId="0" applyNumberFormat="1" applyBorder="1" applyAlignment="1"/>
    <xf numFmtId="0" fontId="0" fillId="0" borderId="35" xfId="0" applyBorder="1" applyAlignment="1">
      <alignment horizontal="center" vertical="center"/>
    </xf>
    <xf numFmtId="0" fontId="0" fillId="0" borderId="35" xfId="0" applyBorder="1" applyAlignment="1"/>
    <xf numFmtId="178" fontId="0" fillId="0" borderId="4" xfId="0" applyNumberFormat="1" applyBorder="1" applyAlignment="1" applyProtection="1">
      <protection locked="0"/>
    </xf>
    <xf numFmtId="0" fontId="0" fillId="0" borderId="0" xfId="0" applyAlignment="1">
      <alignment wrapText="1"/>
    </xf>
    <xf numFmtId="0" fontId="0" fillId="0" borderId="63" xfId="0" applyBorder="1" applyAlignment="1">
      <alignment horizontal="right" vertical="center"/>
    </xf>
    <xf numFmtId="0" fontId="0" fillId="0" borderId="64" xfId="0" applyBorder="1" applyAlignment="1">
      <alignment horizontal="right" vertical="center"/>
    </xf>
    <xf numFmtId="0" fontId="0" fillId="0" borderId="47" xfId="0" applyFill="1" applyBorder="1" applyAlignment="1" applyProtection="1">
      <alignment horizontal="center" vertical="center" wrapText="1"/>
      <protection locked="0"/>
    </xf>
    <xf numFmtId="0" fontId="0" fillId="0" borderId="8" xfId="0" applyBorder="1" applyAlignment="1"/>
    <xf numFmtId="0" fontId="0" fillId="0" borderId="55" xfId="0" applyBorder="1" applyAlignment="1"/>
    <xf numFmtId="0" fontId="0" fillId="0" borderId="49" xfId="0" applyBorder="1" applyAlignment="1"/>
    <xf numFmtId="0" fontId="0" fillId="0" borderId="56" xfId="0" applyBorder="1" applyAlignment="1"/>
    <xf numFmtId="0" fontId="0" fillId="0" borderId="38" xfId="0" applyBorder="1" applyAlignment="1"/>
    <xf numFmtId="0" fontId="0" fillId="0" borderId="43" xfId="0" applyFill="1" applyBorder="1" applyAlignment="1" applyProtection="1">
      <alignment horizontal="center" vertical="center" wrapText="1"/>
      <protection locked="0"/>
    </xf>
    <xf numFmtId="0" fontId="0" fillId="0" borderId="42" xfId="0" applyBorder="1" applyAlignment="1"/>
    <xf numFmtId="0" fontId="0" fillId="0" borderId="39" xfId="0" applyBorder="1" applyAlignment="1"/>
    <xf numFmtId="0" fontId="0" fillId="0" borderId="30" xfId="0" applyBorder="1" applyAlignment="1"/>
    <xf numFmtId="0" fontId="0" fillId="0" borderId="57" xfId="0" applyBorder="1" applyAlignment="1"/>
    <xf numFmtId="0" fontId="0" fillId="0" borderId="44" xfId="0" applyBorder="1" applyAlignment="1"/>
    <xf numFmtId="0" fontId="0" fillId="0" borderId="37" xfId="0" applyBorder="1" applyAlignment="1"/>
    <xf numFmtId="0" fontId="0" fillId="0" borderId="24"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50" xfId="0"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horizontal="center" vertical="center"/>
    </xf>
    <xf numFmtId="0" fontId="0" fillId="0" borderId="26" xfId="0" applyBorder="1" applyAlignment="1">
      <alignment horizontal="center" vertical="center"/>
    </xf>
    <xf numFmtId="0" fontId="0" fillId="0" borderId="45" xfId="0" applyBorder="1" applyAlignment="1">
      <alignment horizontal="center" vertical="center"/>
    </xf>
    <xf numFmtId="176" fontId="0" fillId="0" borderId="0" xfId="0" applyNumberFormat="1" applyFill="1" applyBorder="1" applyAlignment="1"/>
    <xf numFmtId="0" fontId="0" fillId="0" borderId="0" xfId="0" applyBorder="1" applyAlignment="1"/>
    <xf numFmtId="176" fontId="0" fillId="0" borderId="0" xfId="0" applyNumberFormat="1" applyFill="1" applyBorder="1"/>
    <xf numFmtId="176" fontId="0" fillId="0" borderId="0" xfId="0" applyNumberFormat="1" applyBorder="1" applyAlignment="1"/>
    <xf numFmtId="176" fontId="3" fillId="0" borderId="0" xfId="0" applyNumberFormat="1" applyFont="1" applyBorder="1"/>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3" fontId="6" fillId="0" borderId="71" xfId="0" applyNumberFormat="1" applyFont="1" applyBorder="1"/>
  </cellXfs>
  <cellStyles count="1">
    <cellStyle name="標準" xfId="0" builtinId="0"/>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12690-35D8-4F7C-A036-AD2C9C7D590B}">
  <dimension ref="B1:M40"/>
  <sheetViews>
    <sheetView tabSelected="1" zoomScaleNormal="100" workbookViewId="0"/>
  </sheetViews>
  <sheetFormatPr defaultRowHeight="18.75"/>
  <cols>
    <col min="1" max="1" width="3.125" customWidth="1"/>
    <col min="2" max="2" width="10.25" bestFit="1" customWidth="1"/>
    <col min="3" max="5" width="10.25" customWidth="1"/>
    <col min="9" max="10" width="11.25" customWidth="1"/>
    <col min="11" max="11" width="10.25" customWidth="1"/>
    <col min="13" max="13" width="11.25" customWidth="1"/>
  </cols>
  <sheetData>
    <row r="1" spans="2:13">
      <c r="B1" t="s">
        <v>41</v>
      </c>
    </row>
    <row r="2" spans="2:13" ht="19.5" thickBot="1">
      <c r="B2" s="6" t="s">
        <v>9</v>
      </c>
      <c r="C2" s="6" t="s">
        <v>10</v>
      </c>
      <c r="D2" s="6" t="s">
        <v>11</v>
      </c>
      <c r="E2" s="6" t="s">
        <v>12</v>
      </c>
      <c r="F2" s="6" t="s">
        <v>13</v>
      </c>
      <c r="G2" s="6" t="s">
        <v>14</v>
      </c>
      <c r="H2" s="6" t="s">
        <v>15</v>
      </c>
      <c r="I2" s="6" t="s">
        <v>16</v>
      </c>
      <c r="J2" s="6" t="s">
        <v>17</v>
      </c>
      <c r="K2" s="6" t="s">
        <v>18</v>
      </c>
      <c r="L2" s="6" t="s">
        <v>19</v>
      </c>
      <c r="M2" s="6" t="s">
        <v>20</v>
      </c>
    </row>
    <row r="3" spans="2:13" ht="33.75" customHeight="1">
      <c r="B3" s="43" t="s">
        <v>6</v>
      </c>
      <c r="C3" s="28" t="s">
        <v>32</v>
      </c>
      <c r="D3" s="28" t="s">
        <v>33</v>
      </c>
      <c r="E3" s="34" t="s">
        <v>22</v>
      </c>
      <c r="F3" s="47" t="s">
        <v>2</v>
      </c>
      <c r="G3" s="45" t="s">
        <v>1</v>
      </c>
      <c r="H3" s="22" t="s">
        <v>3</v>
      </c>
      <c r="I3" s="14" t="s">
        <v>8</v>
      </c>
      <c r="J3" s="2"/>
      <c r="K3" s="2"/>
      <c r="L3" s="2"/>
      <c r="M3" s="38" t="s">
        <v>7</v>
      </c>
    </row>
    <row r="4" spans="2:13" ht="33.75" customHeight="1" thickBot="1">
      <c r="B4" s="44"/>
      <c r="C4" s="29"/>
      <c r="D4" s="29"/>
      <c r="E4" s="35"/>
      <c r="F4" s="48"/>
      <c r="G4" s="46"/>
      <c r="H4" s="23"/>
      <c r="I4" s="5"/>
      <c r="J4" s="1" t="s">
        <v>5</v>
      </c>
      <c r="K4" s="1" t="s">
        <v>0</v>
      </c>
      <c r="L4" s="3"/>
      <c r="M4" s="39"/>
    </row>
    <row r="5" spans="2:13" ht="9.75" customHeight="1">
      <c r="B5" s="24"/>
      <c r="C5" s="20"/>
      <c r="D5" s="30"/>
      <c r="E5" s="32">
        <f>IF(C5=0,B5,IF(D5/2&gt;C5,B5+C5,B5+D5/2))</f>
        <v>0</v>
      </c>
      <c r="F5" s="59"/>
      <c r="G5" s="62"/>
      <c r="H5" s="26"/>
      <c r="I5" s="65"/>
      <c r="J5" s="68" t="s">
        <v>21</v>
      </c>
      <c r="K5" s="42"/>
      <c r="L5" s="55">
        <f>IF(I5="仕様基準(一戸建ての住宅)",IF(K5&gt;200,16000,15000),0)</f>
        <v>0</v>
      </c>
      <c r="M5" s="57"/>
    </row>
    <row r="6" spans="2:13" ht="9.75" customHeight="1">
      <c r="B6" s="25"/>
      <c r="C6" s="21"/>
      <c r="D6" s="31"/>
      <c r="E6" s="33"/>
      <c r="F6" s="60"/>
      <c r="G6" s="63"/>
      <c r="H6" s="27"/>
      <c r="I6" s="66"/>
      <c r="J6" s="69"/>
      <c r="K6" s="41"/>
      <c r="L6" s="53"/>
      <c r="M6" s="58"/>
    </row>
    <row r="7" spans="2:13">
      <c r="B7" s="25"/>
      <c r="C7" s="21"/>
      <c r="D7" s="31"/>
      <c r="E7" s="33"/>
      <c r="F7" s="60"/>
      <c r="G7" s="63"/>
      <c r="H7" s="27"/>
      <c r="I7" s="66"/>
      <c r="J7" s="70"/>
      <c r="K7" s="10" t="s">
        <v>24</v>
      </c>
      <c r="L7" s="56"/>
      <c r="M7" s="58"/>
    </row>
    <row r="8" spans="2:13" ht="9.75" customHeight="1">
      <c r="B8" s="25"/>
      <c r="C8" s="21"/>
      <c r="D8" s="31"/>
      <c r="E8" s="33"/>
      <c r="F8" s="60"/>
      <c r="G8" s="63"/>
      <c r="H8" s="27"/>
      <c r="I8" s="66"/>
      <c r="J8" s="71" t="s">
        <v>4</v>
      </c>
      <c r="K8" s="40"/>
      <c r="L8" s="52">
        <f>IF(I5="仕様基準(共同住宅等)",IF(K8&gt;50000,631000,IF(K8&gt;25000,33000,IF(K8&gt;10000,179000,IF(K8&gt;5000,86000,IF(K8&gt;2000,66000,IF(K8&gt;300,42000,27000)))))),0)</f>
        <v>0</v>
      </c>
      <c r="M8" s="58"/>
    </row>
    <row r="9" spans="2:13" ht="9.75" customHeight="1">
      <c r="B9" s="25"/>
      <c r="C9" s="21"/>
      <c r="D9" s="31"/>
      <c r="E9" s="33"/>
      <c r="F9" s="60"/>
      <c r="G9" s="63"/>
      <c r="H9" s="27"/>
      <c r="I9" s="66"/>
      <c r="J9" s="69"/>
      <c r="K9" s="41"/>
      <c r="L9" s="53"/>
      <c r="M9" s="58"/>
    </row>
    <row r="10" spans="2:13" ht="19.5" thickBot="1">
      <c r="B10" s="12" t="s">
        <v>24</v>
      </c>
      <c r="C10" s="9" t="s">
        <v>31</v>
      </c>
      <c r="D10" s="7" t="s">
        <v>24</v>
      </c>
      <c r="E10" s="11" t="s">
        <v>24</v>
      </c>
      <c r="F10" s="61"/>
      <c r="G10" s="64"/>
      <c r="H10" s="8" t="s">
        <v>25</v>
      </c>
      <c r="I10" s="67"/>
      <c r="J10" s="35"/>
      <c r="K10" s="9" t="s">
        <v>24</v>
      </c>
      <c r="L10" s="54"/>
      <c r="M10" s="58"/>
    </row>
    <row r="11" spans="2:13" ht="21" thickTop="1" thickBot="1">
      <c r="B11" s="72">
        <f>IF(E5&gt;50000,1162000,IF(E5&gt;10000,722000,IF(E5&gt;5000,541000,IF(E5&gt;2000,405000,IF(E5&gt;1000,227000,IF(E5&gt;500,166000,IF(E5&gt;300,94000,IF(F5="要",IF(E5&lt;=30,19000,IF(E5&lt;=100,60000,IF(E5&lt;=200,69000,IF(E5&lt;=300,94000)))),IF(G5="要",IF(E5&lt;=30,17000,IF(E5&lt;=100,54000,IF(E5&lt;=200,62000,IF(E5&lt;=300,84000)))),IF(E5&lt;=30,9800,IF(E5&lt;=100,32000,IF(E5&lt;=200,41000,IF(E5&lt;=300,68000)))))))))))))</f>
        <v>9800</v>
      </c>
      <c r="C11" s="73"/>
      <c r="D11" s="73"/>
      <c r="E11" s="73"/>
      <c r="F11" s="73"/>
      <c r="G11" s="74"/>
      <c r="H11" s="4">
        <f>H5*23000</f>
        <v>0</v>
      </c>
      <c r="I11" s="75">
        <f>L5+L8</f>
        <v>0</v>
      </c>
      <c r="J11" s="73"/>
      <c r="K11" s="73"/>
      <c r="L11" s="76"/>
      <c r="M11" s="13">
        <f>B11+H11+I11</f>
        <v>9800</v>
      </c>
    </row>
    <row r="12" spans="2:13" ht="15" customHeight="1" thickBot="1">
      <c r="B12" s="135"/>
      <c r="C12" s="136"/>
      <c r="D12" s="136"/>
      <c r="E12" s="136"/>
      <c r="F12" s="136"/>
      <c r="G12" s="136"/>
      <c r="H12" s="137"/>
      <c r="I12" s="138"/>
      <c r="J12" s="136"/>
      <c r="K12" s="136"/>
      <c r="L12" s="136"/>
      <c r="M12" s="139"/>
    </row>
    <row r="13" spans="2:13" ht="18.75" customHeight="1" thickTop="1" thickBot="1">
      <c r="B13" s="135"/>
      <c r="C13" s="136"/>
      <c r="D13" s="136"/>
      <c r="E13" s="136"/>
      <c r="F13" s="140" t="s">
        <v>61</v>
      </c>
      <c r="G13" s="141"/>
      <c r="H13" s="141"/>
      <c r="I13" s="141"/>
      <c r="J13" s="141"/>
      <c r="K13" s="141"/>
      <c r="L13" s="142"/>
      <c r="M13" s="143">
        <f>M11+L34</f>
        <v>9800</v>
      </c>
    </row>
    <row r="14" spans="2:13" s="15" customFormat="1" ht="17.25" customHeight="1" thickTop="1">
      <c r="B14" s="16" t="s">
        <v>23</v>
      </c>
      <c r="C14" s="17"/>
      <c r="D14" s="17"/>
      <c r="E14" s="17"/>
      <c r="F14" s="17"/>
      <c r="G14" s="17"/>
      <c r="H14" s="16"/>
      <c r="I14" s="18"/>
      <c r="J14" s="17"/>
      <c r="K14" s="17"/>
      <c r="L14" s="17"/>
      <c r="M14" s="19"/>
    </row>
    <row r="15" spans="2:13" s="15" customFormat="1" ht="17.25" customHeight="1">
      <c r="B15" s="77" t="s">
        <v>62</v>
      </c>
      <c r="C15" s="78"/>
      <c r="D15" s="78"/>
      <c r="E15" s="78"/>
      <c r="F15" s="78"/>
      <c r="G15" s="78"/>
      <c r="H15" s="78"/>
      <c r="I15" s="78"/>
      <c r="J15" s="78"/>
      <c r="K15" s="78"/>
      <c r="L15" s="78"/>
      <c r="M15" s="78"/>
    </row>
    <row r="16" spans="2:13" s="15" customFormat="1" ht="17.25" customHeight="1">
      <c r="B16" s="37" t="s">
        <v>26</v>
      </c>
      <c r="C16" s="37"/>
      <c r="D16" s="37"/>
      <c r="E16" s="37"/>
      <c r="F16" s="37"/>
      <c r="G16" s="37"/>
      <c r="H16" s="37"/>
      <c r="I16" s="37"/>
      <c r="J16" s="37"/>
      <c r="K16" s="37"/>
      <c r="L16" s="37"/>
      <c r="M16" s="37"/>
    </row>
    <row r="17" spans="2:13" s="15" customFormat="1" ht="36" customHeight="1">
      <c r="B17" s="37" t="s">
        <v>34</v>
      </c>
      <c r="C17" s="37"/>
      <c r="D17" s="37"/>
      <c r="E17" s="37"/>
      <c r="F17" s="37"/>
      <c r="G17" s="37"/>
      <c r="H17" s="37"/>
      <c r="I17" s="37"/>
      <c r="J17" s="37"/>
      <c r="K17" s="37"/>
      <c r="L17" s="37"/>
      <c r="M17" s="37"/>
    </row>
    <row r="18" spans="2:13" s="15" customFormat="1" ht="36" customHeight="1">
      <c r="B18" s="37" t="s">
        <v>35</v>
      </c>
      <c r="C18" s="37"/>
      <c r="D18" s="37"/>
      <c r="E18" s="37"/>
      <c r="F18" s="37"/>
      <c r="G18" s="37"/>
      <c r="H18" s="37"/>
      <c r="I18" s="37"/>
      <c r="J18" s="37"/>
      <c r="K18" s="37"/>
      <c r="L18" s="37"/>
      <c r="M18" s="37"/>
    </row>
    <row r="19" spans="2:13" s="15" customFormat="1" ht="17.25" customHeight="1">
      <c r="B19" s="37" t="s">
        <v>27</v>
      </c>
      <c r="C19" s="37"/>
      <c r="D19" s="37"/>
      <c r="E19" s="37"/>
      <c r="F19" s="37"/>
      <c r="G19" s="37"/>
      <c r="H19" s="37"/>
      <c r="I19" s="37"/>
      <c r="J19" s="37"/>
      <c r="K19" s="37"/>
      <c r="L19" s="37"/>
      <c r="M19" s="37"/>
    </row>
    <row r="20" spans="2:13" s="15" customFormat="1" ht="35.25" customHeight="1">
      <c r="B20" s="37" t="s">
        <v>28</v>
      </c>
      <c r="C20" s="37"/>
      <c r="D20" s="37"/>
      <c r="E20" s="37"/>
      <c r="F20" s="37"/>
      <c r="G20" s="37"/>
      <c r="H20" s="37"/>
      <c r="I20" s="37"/>
      <c r="J20" s="37"/>
      <c r="K20" s="37"/>
      <c r="L20" s="37"/>
      <c r="M20" s="37"/>
    </row>
    <row r="21" spans="2:13" s="15" customFormat="1" ht="17.25" customHeight="1">
      <c r="B21" s="37" t="s">
        <v>29</v>
      </c>
      <c r="C21" s="37"/>
      <c r="D21" s="37"/>
      <c r="E21" s="37"/>
      <c r="F21" s="37"/>
      <c r="G21" s="37"/>
      <c r="H21" s="37"/>
      <c r="I21" s="37"/>
      <c r="J21" s="37"/>
      <c r="K21" s="37"/>
      <c r="L21" s="37"/>
      <c r="M21" s="37"/>
    </row>
    <row r="22" spans="2:13" s="15" customFormat="1" ht="82.5" customHeight="1">
      <c r="B22" s="37" t="s">
        <v>43</v>
      </c>
      <c r="C22" s="37"/>
      <c r="D22" s="37"/>
      <c r="E22" s="37"/>
      <c r="F22" s="37"/>
      <c r="G22" s="37"/>
      <c r="H22" s="37"/>
      <c r="I22" s="37"/>
      <c r="J22" s="37"/>
      <c r="K22" s="37"/>
      <c r="L22" s="37"/>
      <c r="M22" s="37"/>
    </row>
    <row r="23" spans="2:13" s="15" customFormat="1" ht="17.25" customHeight="1">
      <c r="B23" s="37" t="s">
        <v>30</v>
      </c>
      <c r="C23" s="37"/>
      <c r="D23" s="37"/>
      <c r="E23" s="37"/>
      <c r="F23" s="37"/>
      <c r="G23" s="37"/>
      <c r="H23" s="37"/>
      <c r="I23" s="37"/>
      <c r="J23" s="37"/>
      <c r="K23" s="37"/>
      <c r="L23" s="37"/>
      <c r="M23" s="37"/>
    </row>
    <row r="25" spans="2:13">
      <c r="B25" t="s">
        <v>42</v>
      </c>
    </row>
    <row r="26" spans="2:13" ht="19.5" thickBot="1">
      <c r="B26" s="36" t="s">
        <v>45</v>
      </c>
      <c r="C26" s="36"/>
      <c r="D26" s="36"/>
      <c r="E26" s="36" t="s">
        <v>46</v>
      </c>
      <c r="F26" s="36"/>
      <c r="G26" s="36"/>
      <c r="H26" s="36" t="s">
        <v>47</v>
      </c>
      <c r="I26" s="36"/>
      <c r="J26" s="36" t="s">
        <v>48</v>
      </c>
      <c r="K26" s="36"/>
      <c r="L26" s="36" t="s">
        <v>49</v>
      </c>
      <c r="M26" s="36"/>
    </row>
    <row r="27" spans="2:13" ht="33.75" customHeight="1" thickBot="1">
      <c r="B27" s="101" t="s">
        <v>36</v>
      </c>
      <c r="C27" s="102"/>
      <c r="D27" s="103"/>
      <c r="E27" s="104" t="s">
        <v>50</v>
      </c>
      <c r="F27" s="73"/>
      <c r="G27" s="126"/>
      <c r="H27" s="108" t="s">
        <v>0</v>
      </c>
      <c r="I27" s="109"/>
      <c r="J27" s="104" t="s">
        <v>40</v>
      </c>
      <c r="K27" s="105"/>
      <c r="L27" s="93" t="s">
        <v>39</v>
      </c>
      <c r="M27" s="94"/>
    </row>
    <row r="28" spans="2:13" ht="26.25" customHeight="1">
      <c r="B28" s="50" t="s">
        <v>55</v>
      </c>
      <c r="C28" s="127" t="s">
        <v>51</v>
      </c>
      <c r="D28" s="128"/>
      <c r="E28" s="114"/>
      <c r="F28" s="115"/>
      <c r="G28" s="116"/>
      <c r="H28" s="110"/>
      <c r="I28" s="110"/>
      <c r="J28" s="106">
        <f>IF(E28="仕様基準（外皮・一次エネとも）",IF(H28&gt;200,21000,20000),IF(E28="仕様・計算併用",IF(H28&gt;200,42000,41000),IF(E28="他の建築物",5300,IF(E28="上記以外（標準計算等）",IF(H28&gt;200,56000,55000),0))))</f>
        <v>0</v>
      </c>
      <c r="K28" s="107"/>
      <c r="L28" s="95"/>
      <c r="M28" s="96"/>
    </row>
    <row r="29" spans="2:13" ht="15" customHeight="1">
      <c r="B29" s="50"/>
      <c r="C29" s="129"/>
      <c r="D29" s="130"/>
      <c r="E29" s="117"/>
      <c r="F29" s="118"/>
      <c r="G29" s="119"/>
      <c r="H29" s="80" t="s">
        <v>37</v>
      </c>
      <c r="I29" s="81"/>
      <c r="J29" s="88" t="s">
        <v>38</v>
      </c>
      <c r="K29" s="89"/>
      <c r="L29" s="97"/>
      <c r="M29" s="98"/>
    </row>
    <row r="30" spans="2:13" ht="26.25" customHeight="1">
      <c r="B30" s="50"/>
      <c r="C30" s="131" t="s">
        <v>52</v>
      </c>
      <c r="D30" s="132"/>
      <c r="E30" s="120"/>
      <c r="F30" s="121"/>
      <c r="G30" s="122"/>
      <c r="H30" s="79"/>
      <c r="I30" s="79"/>
      <c r="J30" s="86">
        <f>IF(E30="仕様基準（外皮・一次エネとも）",IF(H30&gt;50000,948000,IF(H30&gt;25000,538000,IF(H30&gt;10000,316000,IF(H30&gt;5000,178000,IF(H30&gt;2000,118000,IF(H30&gt;300,65000,37000)))))),IF(E30="仕様・計算併用",IF(H30&gt;50000,2110000,IF(H30&gt;25000,1382000,IF(H30&gt;10000,898000,IF(H30&gt;5000,557000,IF(H30&gt;2000,391000,IF(H30&gt;300,208000,101000)))))),IF(E30="他の建築物",IF(H30&gt;50000,317000,IF(H30&gt;25000,208000,IF(H30&gt;10000,137000,IF(H30&gt;5000,92000,IF(H30&gt;2000,51000,IF(H30&gt;300,23000,11000)))))),IF(E30="上記以外（標準計算等）",IF(H30&gt;50000,2937000,IF(H30&gt;25000,1921000,IF(H30&gt;10000,1245000,IF(H30&gt;5000,768000,IF(H30&gt;2000,541000,IF(H30&gt;300,290000,139000)))))),0))))</f>
        <v>0</v>
      </c>
      <c r="K30" s="87"/>
      <c r="L30" s="97"/>
      <c r="M30" s="98"/>
    </row>
    <row r="31" spans="2:13" ht="15" customHeight="1">
      <c r="B31" s="92"/>
      <c r="C31" s="129"/>
      <c r="D31" s="130"/>
      <c r="E31" s="117"/>
      <c r="F31" s="118"/>
      <c r="G31" s="119"/>
      <c r="H31" s="80" t="s">
        <v>37</v>
      </c>
      <c r="I31" s="81"/>
      <c r="J31" s="88" t="s">
        <v>38</v>
      </c>
      <c r="K31" s="89"/>
      <c r="L31" s="97"/>
      <c r="M31" s="98"/>
    </row>
    <row r="32" spans="2:13" ht="26.25" customHeight="1">
      <c r="B32" s="49" t="s">
        <v>56</v>
      </c>
      <c r="C32" s="131" t="s">
        <v>53</v>
      </c>
      <c r="D32" s="132"/>
      <c r="E32" s="120"/>
      <c r="F32" s="121"/>
      <c r="G32" s="122"/>
      <c r="H32" s="79"/>
      <c r="I32" s="79"/>
      <c r="J32" s="86">
        <f>IF(E32="モデル建物法",IF(H32&gt;50000,350000,IF(H32&gt;25000,252000,IF(H32&gt;10000,203000,IF(H32&gt;5000,163000,IF(H32&gt;2000,108000,IF(H32&gt;1000,43000,IF(H32&gt;300,30000,21000))))))),IF(E32="他の建築物",IF(H32&gt;50000,321000,IF(H32&gt;25000,229000,IF(H32&gt;10000,183000,IF(H32&gt;5000,145000,IF(H32&gt;2000,92000,IF(H32&gt;1000,31000,IF(H32&gt;300,19000,11000))))))),IF(E32="上記以外（標準計算等）",IF(H32&gt;50000,363000,IF(H32&gt;25000,263000,IF(H32&gt;10000,212000,IF(H32&gt;5000,172000,IF(H32&gt;2000,116000,IF(H32&gt;1000,485000,IF(H32&gt;300,405000,359000))))))),0)))</f>
        <v>0</v>
      </c>
      <c r="K32" s="87"/>
      <c r="L32" s="99" t="str">
        <f>IF(AND(J32=0,J34=0),IF(OR(E28="仕様基準（外皮・一次エネとも）",E30="仕様基準（外皮・一次エネとも）"),"消費税込","非課税"),"非課税")</f>
        <v>非課税</v>
      </c>
      <c r="M32" s="100"/>
    </row>
    <row r="33" spans="2:13" ht="15" customHeight="1" thickBot="1">
      <c r="B33" s="50"/>
      <c r="C33" s="129"/>
      <c r="D33" s="130"/>
      <c r="E33" s="117"/>
      <c r="F33" s="118"/>
      <c r="G33" s="119"/>
      <c r="H33" s="80" t="s">
        <v>37</v>
      </c>
      <c r="I33" s="81"/>
      <c r="J33" s="88" t="s">
        <v>38</v>
      </c>
      <c r="K33" s="89"/>
      <c r="L33" s="99"/>
      <c r="M33" s="100"/>
    </row>
    <row r="34" spans="2:13" ht="25.5" customHeight="1" thickTop="1">
      <c r="B34" s="50"/>
      <c r="C34" s="131" t="s">
        <v>54</v>
      </c>
      <c r="D34" s="132"/>
      <c r="E34" s="120"/>
      <c r="F34" s="121"/>
      <c r="G34" s="122"/>
      <c r="H34" s="79"/>
      <c r="I34" s="79"/>
      <c r="J34" s="86">
        <f>IF(E34="モデル建物法",IF(H34&gt;50000,350000,IF(H34&gt;25000,252000,IF(H34&gt;10000,203000,IF(H34&gt;5000,163000,IF(H34&gt;2000,108000,IF(H34&gt;1000,43000,IF(H34&gt;300,30000,21000))))))),IF(E34="他の建築物",IF(H34&gt;50000,321000,IF(H34&gt;25000,229000,IF(H34&gt;10000,183000,IF(H34&gt;5000,145000,IF(H34&gt;2000,92000,IF(H34&gt;1000,31000,IF(H34&gt;300,19000,11000))))))),IF(E34="上記以外（標準計算等）",IF(H34&gt;50000,363000,IF(H34&gt;25000,263000,IF(H34&gt;10000,212000,IF(H34&gt;5000,172000,IF(H34&gt;2000,116000,IF(H34&gt;1000,485000,IF(H34&gt;300,405000,359000))))))),0)))</f>
        <v>0</v>
      </c>
      <c r="K34" s="87"/>
      <c r="L34" s="84">
        <f>J28+J30+J32+J34</f>
        <v>0</v>
      </c>
      <c r="M34" s="85"/>
    </row>
    <row r="35" spans="2:13" ht="15" customHeight="1" thickBot="1">
      <c r="B35" s="51"/>
      <c r="C35" s="133"/>
      <c r="D35" s="134"/>
      <c r="E35" s="123"/>
      <c r="F35" s="124"/>
      <c r="G35" s="125"/>
      <c r="H35" s="82" t="s">
        <v>37</v>
      </c>
      <c r="I35" s="83"/>
      <c r="J35" s="90" t="s">
        <v>38</v>
      </c>
      <c r="K35" s="91"/>
      <c r="L35" s="112" t="s">
        <v>38</v>
      </c>
      <c r="M35" s="113"/>
    </row>
    <row r="36" spans="2:13">
      <c r="B36" t="s">
        <v>44</v>
      </c>
    </row>
    <row r="37" spans="2:13">
      <c r="B37" s="111" t="s">
        <v>59</v>
      </c>
      <c r="C37" s="111"/>
      <c r="D37" s="111"/>
      <c r="E37" s="111"/>
      <c r="F37" s="111"/>
      <c r="G37" s="111"/>
      <c r="H37" s="111"/>
      <c r="I37" s="111"/>
      <c r="J37" s="111"/>
      <c r="K37" s="111"/>
      <c r="L37" s="111"/>
      <c r="M37" s="111"/>
    </row>
    <row r="38" spans="2:13" ht="93.75" customHeight="1">
      <c r="B38" s="111" t="s">
        <v>57</v>
      </c>
      <c r="C38" s="111"/>
      <c r="D38" s="111"/>
      <c r="E38" s="111"/>
      <c r="F38" s="111"/>
      <c r="G38" s="111"/>
      <c r="H38" s="111"/>
      <c r="I38" s="111"/>
      <c r="J38" s="111"/>
      <c r="K38" s="111"/>
      <c r="L38" s="111"/>
      <c r="M38" s="111"/>
    </row>
    <row r="39" spans="2:13" ht="131.25" customHeight="1">
      <c r="B39" s="111" t="s">
        <v>58</v>
      </c>
      <c r="C39" s="111"/>
      <c r="D39" s="111"/>
      <c r="E39" s="111"/>
      <c r="F39" s="111"/>
      <c r="G39" s="111"/>
      <c r="H39" s="111"/>
      <c r="I39" s="111"/>
      <c r="J39" s="111"/>
      <c r="K39" s="111"/>
      <c r="L39" s="111"/>
      <c r="M39" s="111"/>
    </row>
    <row r="40" spans="2:13">
      <c r="B40" t="s">
        <v>60</v>
      </c>
    </row>
  </sheetData>
  <sheetProtection algorithmName="SHA-512" hashValue="wToaNsIO6HFDRYwQTwe7BhDHMM7+gsQJhwBaPyHUmcq7BQkjdYYSeeoEb33Z9Urd4R+UKXWQi8wePJO29oRURQ==" saltValue="X37l0cgXvs2fmhXAcQcMug==" spinCount="100000" sheet="1" objects="1" scenarios="1"/>
  <mergeCells count="79">
    <mergeCell ref="B38:M38"/>
    <mergeCell ref="B37:M37"/>
    <mergeCell ref="B39:M39"/>
    <mergeCell ref="L35:M35"/>
    <mergeCell ref="H26:I26"/>
    <mergeCell ref="J26:K26"/>
    <mergeCell ref="L26:M26"/>
    <mergeCell ref="E28:G29"/>
    <mergeCell ref="E30:G31"/>
    <mergeCell ref="E32:G33"/>
    <mergeCell ref="E34:G35"/>
    <mergeCell ref="E27:G27"/>
    <mergeCell ref="C28:D29"/>
    <mergeCell ref="C30:D31"/>
    <mergeCell ref="C32:D33"/>
    <mergeCell ref="C34:D35"/>
    <mergeCell ref="B28:B31"/>
    <mergeCell ref="L27:M27"/>
    <mergeCell ref="L28:M29"/>
    <mergeCell ref="L30:M31"/>
    <mergeCell ref="L32:M33"/>
    <mergeCell ref="B27:D27"/>
    <mergeCell ref="J27:K27"/>
    <mergeCell ref="J28:K28"/>
    <mergeCell ref="J29:K29"/>
    <mergeCell ref="J30:K30"/>
    <mergeCell ref="J31:K31"/>
    <mergeCell ref="H27:I27"/>
    <mergeCell ref="H28:I28"/>
    <mergeCell ref="H29:I29"/>
    <mergeCell ref="H30:I30"/>
    <mergeCell ref="H31:I31"/>
    <mergeCell ref="H33:I33"/>
    <mergeCell ref="H34:I34"/>
    <mergeCell ref="H35:I35"/>
    <mergeCell ref="E26:G26"/>
    <mergeCell ref="L34:M34"/>
    <mergeCell ref="J32:K32"/>
    <mergeCell ref="J33:K33"/>
    <mergeCell ref="J34:K34"/>
    <mergeCell ref="J35:K35"/>
    <mergeCell ref="B32:B35"/>
    <mergeCell ref="L8:L10"/>
    <mergeCell ref="L5:L7"/>
    <mergeCell ref="M5:M10"/>
    <mergeCell ref="B17:M17"/>
    <mergeCell ref="B21:M21"/>
    <mergeCell ref="F5:F10"/>
    <mergeCell ref="G5:G10"/>
    <mergeCell ref="I5:I10"/>
    <mergeCell ref="J5:J7"/>
    <mergeCell ref="J8:J10"/>
    <mergeCell ref="B11:G11"/>
    <mergeCell ref="I11:L11"/>
    <mergeCell ref="B15:M15"/>
    <mergeCell ref="B23:M23"/>
    <mergeCell ref="H32:I32"/>
    <mergeCell ref="B26:D26"/>
    <mergeCell ref="B19:M19"/>
    <mergeCell ref="B20:M20"/>
    <mergeCell ref="B22:M22"/>
    <mergeCell ref="M3:M4"/>
    <mergeCell ref="K8:K9"/>
    <mergeCell ref="K5:K6"/>
    <mergeCell ref="B16:M16"/>
    <mergeCell ref="B18:M18"/>
    <mergeCell ref="B3:B4"/>
    <mergeCell ref="G3:G4"/>
    <mergeCell ref="F3:F4"/>
    <mergeCell ref="F13:L13"/>
    <mergeCell ref="C5:C9"/>
    <mergeCell ref="H3:H4"/>
    <mergeCell ref="B5:B9"/>
    <mergeCell ref="H5:H9"/>
    <mergeCell ref="D3:D4"/>
    <mergeCell ref="D5:D9"/>
    <mergeCell ref="E5:E9"/>
    <mergeCell ref="E3:E4"/>
    <mergeCell ref="C3:C4"/>
  </mergeCells>
  <phoneticPr fontId="1"/>
  <conditionalFormatting sqref="G5">
    <cfRule type="expression" dxfId="23" priority="27">
      <formula>IF(F5="要",TRUE,FALSE)</formula>
    </cfRule>
    <cfRule type="expression" dxfId="22" priority="38">
      <formula>IF(E5&gt;300,TRUE,FALSE)</formula>
    </cfRule>
  </conditionalFormatting>
  <conditionalFormatting sqref="F5:F9">
    <cfRule type="expression" dxfId="21" priority="37">
      <formula>IF(E5&gt;300,TRUE,FALSE)</formula>
    </cfRule>
  </conditionalFormatting>
  <conditionalFormatting sqref="I5:I9">
    <cfRule type="expression" dxfId="20" priority="43">
      <formula>IF(B5&lt;=10,TRUE,FALSE)</formula>
    </cfRule>
  </conditionalFormatting>
  <conditionalFormatting sqref="K8">
    <cfRule type="expression" dxfId="19" priority="47">
      <formula>IF(I5="仕様基準(共同住宅等)",FALSE,TRUE)</formula>
    </cfRule>
    <cfRule type="expression" dxfId="18" priority="48">
      <formula>IF(I5="仕様基準(共同住宅等)",TRUE,FALSE)</formula>
    </cfRule>
    <cfRule type="expression" dxfId="17" priority="49">
      <formula>IF(B5&lt;=10,TRUE,FALSE)</formula>
    </cfRule>
  </conditionalFormatting>
  <conditionalFormatting sqref="K5">
    <cfRule type="expression" dxfId="16" priority="50">
      <formula>IF(I5="仕様基準(一戸建ての住宅)",FALSE,TRUE)</formula>
    </cfRule>
    <cfRule type="expression" dxfId="15" priority="51">
      <formula>IF(B5&lt;=10,TRUE,FALSE)</formula>
    </cfRule>
    <cfRule type="expression" dxfId="14" priority="52">
      <formula>IF(I5="仕様基準(一戸建ての住宅)",TRUE,FALSE)</formula>
    </cfRule>
  </conditionalFormatting>
  <conditionalFormatting sqref="D5:D9">
    <cfRule type="expression" dxfId="13" priority="21">
      <formula>IF(C5&gt;0,TRUE,FALSE)</formula>
    </cfRule>
    <cfRule type="expression" dxfId="12" priority="22">
      <formula>IF(C5=0,TRUE,FALSE)</formula>
    </cfRule>
  </conditionalFormatting>
  <conditionalFormatting sqref="H28:I28">
    <cfRule type="expression" dxfId="11" priority="4">
      <formula>OR(E28="仕様基準（外皮・一次エネとも）",E28="仕様・計算併用",E28="他の建築物",E28="上記以外（標準計算等）")</formula>
    </cfRule>
    <cfRule type="expression" dxfId="10" priority="12">
      <formula>E28="該当用途無し"</formula>
    </cfRule>
  </conditionalFormatting>
  <conditionalFormatting sqref="H30:I30">
    <cfRule type="expression" dxfId="9" priority="3">
      <formula>OR(E30="仕様基準（外皮・一次エネとも）",E30="仕様・計算併用",E30="他の建築物",E30="上記以外（標準計算等）")</formula>
    </cfRule>
    <cfRule type="expression" dxfId="8" priority="11">
      <formula>E30="該当用途無し"</formula>
    </cfRule>
  </conditionalFormatting>
  <conditionalFormatting sqref="H32:I32">
    <cfRule type="expression" dxfId="7" priority="2">
      <formula>OR(E32="モデル建物法",E32="他の建築物",E32="上記以外（標準計算等）")</formula>
    </cfRule>
    <cfRule type="expression" dxfId="6" priority="10">
      <formula>E32="該当用途無し"</formula>
    </cfRule>
  </conditionalFormatting>
  <conditionalFormatting sqref="H34:I34">
    <cfRule type="expression" dxfId="5" priority="1">
      <formula>OR(E34="モデル建物法",E34="他の建築物",E34="上記以外（標準計算等）")</formula>
    </cfRule>
    <cfRule type="expression" dxfId="4" priority="9">
      <formula>E34="該当用途無し"</formula>
    </cfRule>
  </conditionalFormatting>
  <conditionalFormatting sqref="E28">
    <cfRule type="expression" dxfId="3" priority="8">
      <formula>I5="省エネ適判(市へ提出)"</formula>
    </cfRule>
  </conditionalFormatting>
  <conditionalFormatting sqref="E30">
    <cfRule type="expression" dxfId="2" priority="7">
      <formula>I5="省エネ適判(市へ提出)"</formula>
    </cfRule>
  </conditionalFormatting>
  <conditionalFormatting sqref="E32">
    <cfRule type="expression" dxfId="1" priority="6">
      <formula>I5="省エネ適判(市へ提出)"</formula>
    </cfRule>
  </conditionalFormatting>
  <conditionalFormatting sqref="E34">
    <cfRule type="expression" dxfId="0" priority="5">
      <formula>I5="省エネ適判(市へ提出)"</formula>
    </cfRule>
  </conditionalFormatting>
  <dataValidations count="15">
    <dataValidation type="list" allowBlank="1" showInputMessage="1" showErrorMessage="1" promptTitle="「省エネ適判(市へ提出)」を選択した場合は計算表2へ" prompt="既に省エネ適判を受けている場合や市以外で省エネ適判を行う場合は「省エネ適判(別途提出)」を選択し、確認申請又は計画通知と合わせて市へ省エネ適判申請を行う場合は「省エネ適判(市へ提出)」を選択してください。省エネ適合義務がない場合や建築士特例等で審査が不要な場合は「審査不要」を選択してください。用途が住宅で、建築確認の中で省エネ仕様基準の審査が必要となる場合は「仕様基準(一戸建ての住宅)」又は「仕様基準(共同住宅等)」を選択してください。" sqref="I5:I10" xr:uid="{279C3725-1AD9-405B-A081-6389E1F27129}">
      <formula1>"省エネ適判(別途提出),省エネ適判(市へ提出),仕様基準(一戸建ての住宅),仕様基準(共同住宅等),審査不要"</formula1>
    </dataValidation>
    <dataValidation type="whole" allowBlank="1" showInputMessage="1" showErrorMessage="1" promptTitle="昇降機を含まない申請の場合は「0」を入力してください。" prompt="昇降機を含まない申請の場合は「0」を入力してください。昇降機を含む申請の場合は、昇降機の台数を整数で入力してください。なお、昇降機を別願申請される場合は「0」を入力してください。" sqref="H5:H9" xr:uid="{CD3100A4-6253-4DDF-9273-4056E8AE2BD0}">
      <formula1>0</formula1>
      <formula2>100</formula2>
    </dataValidation>
    <dataValidation type="list" allowBlank="1" showInputMessage="1" showErrorMessage="1" prompt="手数料算定対象床面積が300㎡超の場合、及び、構造計算の審査「要」の場合は、入力不要です。また、申請に複数棟含まれるケースにおいては、1棟でも壁量計算の審査が必要な棟があれば「要」を選択し、それ以外の場合は「不要」を選択してください。" sqref="G5:G10" xr:uid="{47687C26-8C79-4DA6-A204-2CAACF5754FF}">
      <formula1>"要,不要"</formula1>
    </dataValidation>
    <dataValidation type="list" allowBlank="1" showInputMessage="1" showErrorMessage="1" prompt="構造計算の審査が必要な棟が1棟でもあれば「要」を選択し、それ以外の場合は「不要」を選択してください。なお、Ⓓ＞300㎡の場合は入力不要です。" sqref="F5:F10" xr:uid="{3EF208F6-FDC0-4207-AB88-56E136EE8DA6}">
      <formula1>"要,不要"</formula1>
    </dataValidation>
    <dataValidation type="custom" allowBlank="1" showInputMessage="1" showErrorMessage="1" error="このセルはⒷ欄が「有」の場合のみ入力してください。" prompt="Ⓑ＞0㎡の場合、増築部分と同一棟となる既存部分の床面積を入力してください。Ⓑ＝0㎡の場合は入力不要です。また、「増築部分と同一棟となる既存部分に、申請部分（用途変更等）が含まれる場合」は、「増築部分と同一棟となる既存部分の床面積」から「当該申請部分の床面積」を除いた床面積を入力してください。" sqref="D5:D9" xr:uid="{026ECD6C-BD08-41E6-9404-33D88E37D500}">
      <formula1>C5&gt;0</formula1>
    </dataValidation>
    <dataValidation allowBlank="1" showInputMessage="1" showErrorMessage="1" prompt="申請に複数棟含まれる場合は、全棟の合計床面積を入力してください。" sqref="B5:B9" xr:uid="{34CC43ED-6143-44B8-B65B-1A08A8725019}"/>
    <dataValidation allowBlank="1" showInputMessage="1" showErrorMessage="1" prompt="既存部分と同一棟となる増築がある場合は、同一棟増築となる増築部分の床面積を入力してください。増築が無い場合や別棟増築のみの場合は「0」を入力してください。一の申請に、同一棟増築と別棟増築とが含まれる場合は、同一棟増築となる増築の増築部分のみの床面積を入力してください。" sqref="C10" xr:uid="{375C079D-111B-4060-9DF3-2BC132D16B94}"/>
    <dataValidation type="custom" allowBlank="1" showInputMessage="1" showErrorMessage="1" error="このセルはⒽ欄が「仕様基準(一戸建ての住宅)」の場合のみ入力してください。" prompt="省エネ仕様基準の審査が必要となる部分の床面積を入力してください。" sqref="K5:K6" xr:uid="{8D78FC28-719C-458D-908C-48302C4214B9}">
      <formula1>I5="仕様基準(一戸建ての住宅)"</formula1>
    </dataValidation>
    <dataValidation type="custom" allowBlank="1" showInputMessage="1" showErrorMessage="1" error="このセルはⒽ欄が「仕様基準(共同住宅等)」の場合のみ入力してください。" prompt="省エネ仕様基準の審査が必要となる部分の床面積を入力してください。" sqref="K8:K9" xr:uid="{A598CA4A-D3BE-4043-A63C-46AEC3F33A7B}">
      <formula1>I5="仕様基準(共同住宅等)"</formula1>
    </dataValidation>
    <dataValidation allowBlank="1" showInputMessage="1" showErrorMessage="1" promptTitle="同一棟増築が無い場合は、「0」と入力してください。" prompt="既存部分と同一棟となる増築がある場合は、同一棟増築となる増築部分の床面積を入力してください。増築が無い場合や別棟増築のみの場合は「0」を入力してください。一の申請に、同一棟増築と別棟増築とが含まれる場合は、同一棟増築となる増築の増築部分のみの床面積を入力してください。" sqref="C5:C9" xr:uid="{D3E2A976-39C4-4E5D-902B-5E64D31EF6EC}"/>
    <dataValidation type="list" allowBlank="1" showInputMessage="1" showErrorMessage="1" prompt="建物種別が「一戸建ての住宅」の場合、省エネ性能に係る評価方法について、リストから、該当するものを選択してください。建物種別が一戸建て住宅ではない場合は、「該当用途無し」を選択してください。" sqref="E28:G29" xr:uid="{3B9C4313-E27A-494A-A19E-B4E39980284D}">
      <formula1>"該当用途無し,仕様基準（外皮・一次エネとも）,仕様・計算併用,他の建築物,上記以外（標準計算等）"</formula1>
    </dataValidation>
    <dataValidation type="list" allowBlank="1" showInputMessage="1" showErrorMessage="1" prompt="「一戸建ての住宅」に該当しない住宅の場合、省エネ性能に係る評価方法について、リストから、該当するものを選択してください。建物種別が「共同住宅等」ではない場合は、「該当用途無し」を選択してください。" sqref="E30:G31" xr:uid="{24880946-32D2-4856-AA9F-6E9882B16F98}">
      <formula1>"該当用途無し,仕様基準（外皮・一次エネとも）,仕様・計算併用,他の建築物,上記以外（標準計算等）"</formula1>
    </dataValidation>
    <dataValidation type="list" allowBlank="1" showInputMessage="1" showErrorMessage="1" prompt="「工場等」に該当する場合、省エネ性能に係る評価方法について、リストから、該当するものを選択してください。建物種別が「工場等」ではない場合は、「該当用途無し」を選択してください。" sqref="E32:G33" xr:uid="{402BD5EA-C60E-4C9F-A4A2-A4B2C8FAF14E}">
      <formula1>"該当用途無し,モデル建物法,他の建築物,上記以外（標準計算等）"</formula1>
    </dataValidation>
    <dataValidation type="list" allowBlank="1" showInputMessage="1" showErrorMessage="1" prompt="非住宅で「工場等以外」の場合、省エネ性能に係る評価方法について、リストから、該当するものを選択してください。建物種別が「工場等以外」の非住宅ではない場合は、「該当用途無し」を選択してください。" sqref="E34:G35" xr:uid="{E571E313-FD32-4C8A-9E75-C8E8E0844FBB}">
      <formula1>"該当用途無し,モデル建物法,他の建築物,上記以外（標準計算等）"</formula1>
    </dataValidation>
    <dataValidation type="custom" allowBlank="1" showInputMessage="1" showErrorMessage="1" sqref="H28:I28 H30:I30 H32:I32 H34:I34" xr:uid="{ED78C5E1-BDDA-4D5C-BC65-3A32CD2717E8}">
      <formula1>E28&lt;&gt;"該当用途無し"</formula1>
    </dataValidation>
  </dataValidations>
  <pageMargins left="0.39370078740157483" right="0.39370078740157483" top="0.39370078740157483"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計算表</vt:lpstr>
      <vt:lpstr>不要</vt:lpstr>
      <vt:lpstr>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2025-03-26T00:45:42Z</dcterms:modified>
</cp:coreProperties>
</file>