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B10" i="4" s="1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AQ10" i="4"/>
  <c r="LJ8" i="4"/>
  <c r="JQ8" i="4"/>
  <c r="HX8" i="4"/>
  <c r="CF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BG30" i="4"/>
  <c r="AV76" i="4"/>
  <c r="KO51" i="4"/>
  <c r="LE76" i="4"/>
  <c r="FX51" i="4"/>
  <c r="KO30" i="4"/>
  <c r="FX30" i="4"/>
  <c r="KP76" i="4"/>
  <c r="FE51" i="4"/>
  <c r="HA76" i="4"/>
  <c r="AN51" i="4"/>
  <c r="FE30" i="4"/>
  <c r="JV30" i="4"/>
  <c r="AN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<sst xmlns="http://schemas.openxmlformats.org/spreadsheetml/2006/main" count="288" uniqueCount="135">
  <si>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</si>
  <si>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</si>
  <si>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</si>
  <si>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</si>
  <si>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</si>
  <si>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</si>
  <si>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</si>
  <si>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</si>
  <si>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</si>
  <si>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</si>
  <si>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</si>
  <si>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</si>
  <si>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</si>
  <si>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</si>
  <si>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</si>
  <si>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</si>
  <si>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</si>
  <si>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</si>
  <si>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</si>
  <si>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</si>
  <si>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</si>
  <si>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</si>
  <si>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</si>
  <si>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</si>
  <si>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</si>
  <si>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</si>
  <si>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</si>
  <si>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</si>
  <si>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</si>
  <si>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</si>
  <si>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</si>
  <si>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</si>
  <si>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</si>
  <si>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</si>
  <si>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</si>
  <si>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</si>
  <si>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</si>
  <si>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</si>
  <si>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</si>
  <si>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</si>
  <si>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</si>
  <si>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</si>
  <si>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</si>
  <si>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</si>
  <si>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</si>
  <si>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</si>
  <si>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</si>
  <si>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</si>
  <si>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</si>
  <si>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</si>
  <si>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</si>
  <si>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</si>
  <si>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</si>
  <si>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</si>
  <si>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</si>
  <si>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</si>
  <si>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</si>
  <si>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</si>
  <si>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</si>
  <si>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</si>
  <si>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</si>
  <si>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</si>
  <si>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</si>
  <si>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</si>
  <si>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</si>
  <si>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</si>
  <si>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</si>
  <si>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</si>
  <si>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</si>
  <si>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</si>
  <si>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</si>
  <si>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</si>
  <si>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</si>
  <si>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</si>
  <si>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</si>
  <si>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</si>
  <si>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</si>
  <si>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</si>
  <si>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</si>
  <si>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</si>
  <si>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</si>
  <si>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</si>
  <si>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</si>
  <si>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</si>
  <si>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</si>
  <si>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</si>
  <si>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</si>
  <si>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</si>
  <si>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</si>
  <si>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</si>
  <si>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</si>
  <si>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</si>
  <si>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</si>
  <si>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</si>
  <si>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</si>
  <si>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</si>
  <si>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</si>
  <si>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</si>
  <si>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</si>
  <si>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</si>
  <si>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</si>
  <si>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</si>
  <si>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</si>
  <si>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</si>
  <si>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</si>
  <si>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</si>
  <si>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</si>
  <si>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</si>
  <si>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</si>
  <si>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</si>
  <si>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</si>
  <si>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</si>
  <si>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</si>
  <si>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京都府　宇治市</t>
  </si>
  <si>
    <t>近鉄大久保駅前自動車駐車場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</si>
  <si>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</si>
  <si>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</si>
  <si>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</si>
  <si>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</si>
  <si>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</si>
  <si>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</si>
  <si>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</si>
  <si>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</si>
  <si>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</si>
  <si>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</si>
  <si>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</si>
  <si>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</si>
  <si>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</si>
  <si>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</si>
  <si>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</si>
  <si>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</si>
  <si>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施設の設備投資見込額、累積欠損、債務残高ともになく、施設全体として健全な状態となっています。</t>
    <rPh sb="0" eb="2">
      <t>シセツ</t>
    </rPh>
    <rPh sb="3" eb="5">
      <t>セツビ</t>
    </rPh>
    <rPh sb="5" eb="7">
      <t>トウシ</t>
    </rPh>
    <rPh sb="7" eb="9">
      <t>ミコミ</t>
    </rPh>
    <rPh sb="9" eb="10">
      <t>ガク</t>
    </rPh>
    <rPh sb="11" eb="13">
      <t>ルイセキ</t>
    </rPh>
    <rPh sb="13" eb="15">
      <t>ケッソン</t>
    </rPh>
    <rPh sb="16" eb="18">
      <t>サイム</t>
    </rPh>
    <rPh sb="18" eb="20">
      <t>ザンダカ</t>
    </rPh>
    <rPh sb="26" eb="28">
      <t>シセツ</t>
    </rPh>
    <rPh sb="28" eb="30">
      <t>ゼンタイ</t>
    </rPh>
    <rPh sb="33" eb="35">
      <t>ケンゼン</t>
    </rPh>
    <rPh sb="36" eb="38">
      <t>ジョウタイ</t>
    </rPh>
    <phoneticPr fontId="6"/>
  </si>
  <si>
    <t>当該期間における稼働率はすべて類似施設の平均を上回っており、駐車場としての需要が高い状況となっていると言えます。</t>
    <rPh sb="0" eb="2">
      <t>トウガイ</t>
    </rPh>
    <rPh sb="2" eb="4">
      <t>キカン</t>
    </rPh>
    <rPh sb="8" eb="10">
      <t>カドウ</t>
    </rPh>
    <rPh sb="10" eb="11">
      <t>リツ</t>
    </rPh>
    <rPh sb="15" eb="17">
      <t>ルイジ</t>
    </rPh>
    <rPh sb="17" eb="19">
      <t>シセツ</t>
    </rPh>
    <rPh sb="20" eb="22">
      <t>ヘイキン</t>
    </rPh>
    <rPh sb="23" eb="25">
      <t>ウワマワ</t>
    </rPh>
    <rPh sb="30" eb="33">
      <t>チュウシャジョウ</t>
    </rPh>
    <rPh sb="37" eb="39">
      <t>ジュヨウ</t>
    </rPh>
    <rPh sb="40" eb="41">
      <t>タカ</t>
    </rPh>
    <rPh sb="42" eb="44">
      <t>ジョウキョウ</t>
    </rPh>
    <rPh sb="51" eb="52">
      <t>イ</t>
    </rPh>
    <phoneticPr fontId="6"/>
  </si>
  <si>
    <t>本事業については、黒字収支が今後も続く見通しとなっていることから、経営状態は健全であると言えます。今後も、独立採算制の観点から、一般会計等からの繰入金等に依存することの無いよう、健全な経営に努めます。</t>
    <rPh sb="0" eb="1">
      <t>ホン</t>
    </rPh>
    <rPh sb="1" eb="3">
      <t>ジギョウ</t>
    </rPh>
    <rPh sb="9" eb="11">
      <t>クロジ</t>
    </rPh>
    <rPh sb="11" eb="13">
      <t>シュウシ</t>
    </rPh>
    <rPh sb="14" eb="16">
      <t>コンゴ</t>
    </rPh>
    <rPh sb="17" eb="18">
      <t>ツヅ</t>
    </rPh>
    <rPh sb="19" eb="21">
      <t>ミトオ</t>
    </rPh>
    <rPh sb="33" eb="35">
      <t>ケイエイ</t>
    </rPh>
    <rPh sb="35" eb="37">
      <t>ジョウタイ</t>
    </rPh>
    <rPh sb="38" eb="40">
      <t>ケンゼン</t>
    </rPh>
    <rPh sb="44" eb="45">
      <t>イ</t>
    </rPh>
    <rPh sb="49" eb="51">
      <t>コンゴ</t>
    </rPh>
    <rPh sb="53" eb="55">
      <t>ドクリツ</t>
    </rPh>
    <rPh sb="55" eb="57">
      <t>サイサン</t>
    </rPh>
    <rPh sb="57" eb="58">
      <t>セイ</t>
    </rPh>
    <rPh sb="59" eb="61">
      <t>カンテン</t>
    </rPh>
    <rPh sb="64" eb="66">
      <t>イッパン</t>
    </rPh>
    <rPh sb="66" eb="68">
      <t>カイケイ</t>
    </rPh>
    <rPh sb="68" eb="69">
      <t>トウ</t>
    </rPh>
    <rPh sb="72" eb="74">
      <t>クリイレ</t>
    </rPh>
    <rPh sb="74" eb="75">
      <t>キン</t>
    </rPh>
    <rPh sb="75" eb="76">
      <t>トウ</t>
    </rPh>
    <rPh sb="77" eb="79">
      <t>イゾン</t>
    </rPh>
    <rPh sb="84" eb="85">
      <t>ナ</t>
    </rPh>
    <rPh sb="89" eb="91">
      <t>ケンゼン</t>
    </rPh>
    <rPh sb="92" eb="94">
      <t>ケイエイ</t>
    </rPh>
    <rPh sb="95" eb="96">
      <t>ツト</t>
    </rPh>
    <phoneticPr fontId="6"/>
  </si>
  <si>
    <t>収益的収支比率が100％を大きく上回るなど、平成25年4月の再オープン以降4年連続黒字収支となっており、他会計からの補助金に頼らない健全な経営ができています。</t>
    <rPh sb="0" eb="3">
      <t>シュウエキテキ</t>
    </rPh>
    <rPh sb="3" eb="5">
      <t>シュウシ</t>
    </rPh>
    <rPh sb="5" eb="7">
      <t>ヒリツ</t>
    </rPh>
    <rPh sb="13" eb="14">
      <t>オオ</t>
    </rPh>
    <rPh sb="16" eb="18">
      <t>ウワマワ</t>
    </rPh>
    <rPh sb="22" eb="24">
      <t>ヘイセイ</t>
    </rPh>
    <rPh sb="26" eb="27">
      <t>ネン</t>
    </rPh>
    <rPh sb="28" eb="29">
      <t>ガツ</t>
    </rPh>
    <rPh sb="30" eb="31">
      <t>サイ</t>
    </rPh>
    <rPh sb="35" eb="37">
      <t>イコウ</t>
    </rPh>
    <rPh sb="38" eb="39">
      <t>ネン</t>
    </rPh>
    <rPh sb="39" eb="41">
      <t>レンゾク</t>
    </rPh>
    <rPh sb="41" eb="43">
      <t>クロジ</t>
    </rPh>
    <rPh sb="43" eb="45">
      <t>シュウシ</t>
    </rPh>
    <rPh sb="52" eb="53">
      <t>タ</t>
    </rPh>
    <rPh sb="53" eb="55">
      <t>カイケイ</t>
    </rPh>
    <rPh sb="58" eb="61">
      <t>ホジョキン</t>
    </rPh>
    <rPh sb="62" eb="63">
      <t>タヨ</t>
    </rPh>
    <rPh sb="66" eb="68">
      <t>ケンゼン</t>
    </rPh>
    <rPh sb="69" eb="71">
      <t>ケイエイ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</si>
</sst>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314.89999999999998</c:v>
                </c:pt>
                <c:pt idx="2">
                  <c:v>390.2</c:v>
                </c:pt>
                <c:pt idx="3">
                  <c:v>440.2</c:v>
                </c:pt>
                <c:pt idx="4">
                  <c:v>508.6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8976"/>
        <c:axId val="9936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8976"/>
        <c:axId val="99364864"/>
      </c:lineChart>
      <c:dateAx>
        <c:axId val="9935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64864"/>
        <c:crosses val="autoZero"/>
        <c:auto val="1"/>
        <c:lblOffset val="100"/>
        <c:baseTimeUnit val="years"/>
      </c:dateAx>
      <c:valAx>
        <c:axId val="9936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58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13984"/>
        <c:axId val="1007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3984"/>
        <c:axId val="100715904"/>
      </c:lineChart>
      <c:dateAx>
        <c:axId val="10071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15904"/>
        <c:crosses val="autoZero"/>
        <c:auto val="1"/>
        <c:lblOffset val="100"/>
        <c:baseTimeUnit val="years"/>
      </c:dateAx>
      <c:valAx>
        <c:axId val="1007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1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2752"/>
        <c:axId val="1007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2752"/>
        <c:axId val="100764672"/>
      </c:lineChart>
      <c:dateAx>
        <c:axId val="1007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64672"/>
        <c:crosses val="autoZero"/>
        <c:auto val="1"/>
        <c:lblOffset val="100"/>
        <c:baseTimeUnit val="years"/>
      </c:dateAx>
      <c:valAx>
        <c:axId val="1007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62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03328"/>
        <c:axId val="1008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03328"/>
        <c:axId val="100805248"/>
      </c:lineChart>
      <c:dateAx>
        <c:axId val="1008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05248"/>
        <c:crosses val="autoZero"/>
        <c:auto val="1"/>
        <c:lblOffset val="100"/>
        <c:baseTimeUnit val="years"/>
      </c:dateAx>
      <c:valAx>
        <c:axId val="1008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80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2096"/>
        <c:axId val="1008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2096"/>
        <c:axId val="100854016"/>
      </c:lineChart>
      <c:dateAx>
        <c:axId val="1008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54016"/>
        <c:crosses val="autoZero"/>
        <c:auto val="1"/>
        <c:lblOffset val="100"/>
        <c:baseTimeUnit val="years"/>
      </c:dateAx>
      <c:valAx>
        <c:axId val="1008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85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97152"/>
        <c:axId val="10089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97152"/>
        <c:axId val="100899072"/>
      </c:lineChart>
      <c:dateAx>
        <c:axId val="10089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99072"/>
        <c:crosses val="autoZero"/>
        <c:auto val="1"/>
        <c:lblOffset val="100"/>
        <c:baseTimeUnit val="years"/>
      </c:dateAx>
      <c:valAx>
        <c:axId val="10089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897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664.5</c:v>
                </c:pt>
                <c:pt idx="2">
                  <c:v>967.7</c:v>
                </c:pt>
                <c:pt idx="3">
                  <c:v>883.9</c:v>
                </c:pt>
                <c:pt idx="4">
                  <c:v>916.1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4112"/>
        <c:axId val="1009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4112"/>
        <c:axId val="100956032"/>
      </c:lineChart>
      <c:dateAx>
        <c:axId val="1009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56032"/>
        <c:crosses val="autoZero"/>
        <c:auto val="1"/>
        <c:lblOffset val="100"/>
        <c:baseTimeUnit val="years"/>
      </c:dateAx>
      <c:valAx>
        <c:axId val="1009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954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68.2</c:v>
                </c:pt>
                <c:pt idx="2">
                  <c:v>74.400000000000006</c:v>
                </c:pt>
                <c:pt idx="3">
                  <c:v>77.3</c:v>
                </c:pt>
                <c:pt idx="4">
                  <c:v>80.3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85856"/>
        <c:axId val="1009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85856"/>
        <c:axId val="100996224"/>
      </c:lineChart>
      <c:dateAx>
        <c:axId val="10098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96224"/>
        <c:crosses val="autoZero"/>
        <c:auto val="1"/>
        <c:lblOffset val="100"/>
        <c:baseTimeUnit val="years"/>
      </c:dateAx>
      <c:valAx>
        <c:axId val="10099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98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-48782</c:v>
                </c:pt>
                <c:pt idx="1">
                  <c:v>5484</c:v>
                </c:pt>
                <c:pt idx="2">
                  <c:v>7261</c:v>
                </c:pt>
                <c:pt idx="3">
                  <c:v>8705</c:v>
                </c:pt>
                <c:pt idx="4">
                  <c:v>10321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42432"/>
        <c:axId val="10104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2432"/>
        <c:axId val="101048704"/>
      </c:lineChart>
      <c:dateAx>
        <c:axId val="1010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48704"/>
        <c:crosses val="autoZero"/>
        <c:auto val="1"/>
        <c:lblOffset val="100"/>
        <c:baseTimeUnit val="years"/>
      </c:dateAx>
      <c:valAx>
        <c:axId val="10104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04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A13" zoomScaleNormal="100" zoomScaleSheetLayoutView="70" workbookViewId="0">
      <selection activeCell="ND15" sqref="ND15:NR3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京都府宇治市　近鉄大久保駅前自動車駐車場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1080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31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314.89999999999998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390.2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440.2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508.6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89.3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664.5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967.7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883.9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916.1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131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132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68.2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74.400000000000006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77.3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80.3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-48782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5484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7261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8705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10321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133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951792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262048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京都府宇治市</v>
      </c>
      <c r="I6" s="61" t="str">
        <f t="shared" si="1"/>
        <v>近鉄大久保駅前自動車駐車場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</v>
      </c>
      <c r="S6" s="63" t="str">
        <f t="shared" si="1"/>
        <v>駅</v>
      </c>
      <c r="T6" s="63" t="str">
        <f t="shared" si="1"/>
        <v>無</v>
      </c>
      <c r="U6" s="64">
        <f t="shared" si="1"/>
        <v>1080</v>
      </c>
      <c r="V6" s="64">
        <f t="shared" si="1"/>
        <v>31</v>
      </c>
      <c r="W6" s="64">
        <f t="shared" si="1"/>
        <v>200</v>
      </c>
      <c r="X6" s="63" t="str">
        <f t="shared" si="1"/>
        <v>代行制</v>
      </c>
      <c r="Y6" s="65">
        <f>IF(Y8="-",NA(),Y8)</f>
        <v>0</v>
      </c>
      <c r="Z6" s="65">
        <f t="shared" ref="Z6:AH6" si="2">IF(Z8="-",NA(),Z8)</f>
        <v>314.89999999999998</v>
      </c>
      <c r="AA6" s="65">
        <f t="shared" si="2"/>
        <v>390.2</v>
      </c>
      <c r="AB6" s="65">
        <f t="shared" si="2"/>
        <v>440.2</v>
      </c>
      <c r="AC6" s="65">
        <f t="shared" si="2"/>
        <v>508.6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89.3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 t="e">
        <f>IF(AU8="-",NA(),AU8)</f>
        <v>#N/A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0</v>
      </c>
      <c r="BG6" s="65">
        <f t="shared" ref="BG6:BO6" si="5">IF(BG8="-",NA(),BG8)</f>
        <v>68.2</v>
      </c>
      <c r="BH6" s="65">
        <f t="shared" si="5"/>
        <v>74.400000000000006</v>
      </c>
      <c r="BI6" s="65">
        <f t="shared" si="5"/>
        <v>77.3</v>
      </c>
      <c r="BJ6" s="65">
        <f t="shared" si="5"/>
        <v>80.3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-48782</v>
      </c>
      <c r="BR6" s="66">
        <f t="shared" ref="BR6:BZ6" si="6">IF(BR8="-",NA(),BR8)</f>
        <v>5484</v>
      </c>
      <c r="BS6" s="66">
        <f t="shared" si="6"/>
        <v>7261</v>
      </c>
      <c r="BT6" s="66">
        <f t="shared" si="6"/>
        <v>8705</v>
      </c>
      <c r="BU6" s="66">
        <f t="shared" si="6"/>
        <v>10321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951792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664.5</v>
      </c>
      <c r="DM6" s="65">
        <f t="shared" si="9"/>
        <v>967.7</v>
      </c>
      <c r="DN6" s="65">
        <f t="shared" si="9"/>
        <v>883.9</v>
      </c>
      <c r="DO6" s="65">
        <f t="shared" si="9"/>
        <v>916.1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262048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京都府　宇治市</v>
      </c>
      <c r="I7" s="61" t="str">
        <f t="shared" si="10"/>
        <v>近鉄大久保駅前自動車駐車場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</v>
      </c>
      <c r="S7" s="63" t="str">
        <f t="shared" si="10"/>
        <v>駅</v>
      </c>
      <c r="T7" s="63" t="str">
        <f t="shared" si="10"/>
        <v>無</v>
      </c>
      <c r="U7" s="64">
        <f t="shared" si="10"/>
        <v>1080</v>
      </c>
      <c r="V7" s="64">
        <f t="shared" si="10"/>
        <v>31</v>
      </c>
      <c r="W7" s="64">
        <f t="shared" si="10"/>
        <v>200</v>
      </c>
      <c r="X7" s="63" t="str">
        <f t="shared" si="10"/>
        <v>代行制</v>
      </c>
      <c r="Y7" s="65">
        <f>Y8</f>
        <v>0</v>
      </c>
      <c r="Z7" s="65">
        <f t="shared" ref="Z7:AH7" si="11">Z8</f>
        <v>314.89999999999998</v>
      </c>
      <c r="AA7" s="65">
        <f t="shared" si="11"/>
        <v>390.2</v>
      </c>
      <c r="AB7" s="65">
        <f t="shared" si="11"/>
        <v>440.2</v>
      </c>
      <c r="AC7" s="65">
        <f t="shared" si="11"/>
        <v>508.6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89.3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 t="str">
        <f>AU8</f>
        <v>-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0</v>
      </c>
      <c r="BG7" s="65">
        <f t="shared" ref="BG7:BO7" si="14">BG8</f>
        <v>68.2</v>
      </c>
      <c r="BH7" s="65">
        <f t="shared" si="14"/>
        <v>74.400000000000006</v>
      </c>
      <c r="BI7" s="65">
        <f t="shared" si="14"/>
        <v>77.3</v>
      </c>
      <c r="BJ7" s="65">
        <f t="shared" si="14"/>
        <v>80.3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-48782</v>
      </c>
      <c r="BR7" s="66">
        <f t="shared" ref="BR7:BZ7" si="15">BR8</f>
        <v>5484</v>
      </c>
      <c r="BS7" s="66">
        <f t="shared" si="15"/>
        <v>7261</v>
      </c>
      <c r="BT7" s="66">
        <f t="shared" si="15"/>
        <v>8705</v>
      </c>
      <c r="BU7" s="66">
        <f t="shared" si="15"/>
        <v>10321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951792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0</v>
      </c>
      <c r="DL7" s="65">
        <f t="shared" ref="DL7:DT7" si="17">DL8</f>
        <v>664.5</v>
      </c>
      <c r="DM7" s="65">
        <f t="shared" si="17"/>
        <v>967.7</v>
      </c>
      <c r="DN7" s="65">
        <f t="shared" si="17"/>
        <v>883.9</v>
      </c>
      <c r="DO7" s="65">
        <f t="shared" si="17"/>
        <v>916.1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262048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</v>
      </c>
      <c r="S8" s="70" t="s">
        <v>122</v>
      </c>
      <c r="T8" s="70" t="s">
        <v>123</v>
      </c>
      <c r="U8" s="71">
        <v>1080</v>
      </c>
      <c r="V8" s="71">
        <v>31</v>
      </c>
      <c r="W8" s="71">
        <v>200</v>
      </c>
      <c r="X8" s="70" t="s">
        <v>124</v>
      </c>
      <c r="Y8" s="72">
        <v>0</v>
      </c>
      <c r="Z8" s="72">
        <v>314.89999999999998</v>
      </c>
      <c r="AA8" s="72">
        <v>390.2</v>
      </c>
      <c r="AB8" s="72">
        <v>440.2</v>
      </c>
      <c r="AC8" s="72">
        <v>508.6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89.3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 t="s">
        <v>117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0</v>
      </c>
      <c r="BG8" s="72">
        <v>68.2</v>
      </c>
      <c r="BH8" s="72">
        <v>74.400000000000006</v>
      </c>
      <c r="BI8" s="72">
        <v>77.3</v>
      </c>
      <c r="BJ8" s="72">
        <v>80.3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-48782</v>
      </c>
      <c r="BR8" s="73">
        <v>5484</v>
      </c>
      <c r="BS8" s="73">
        <v>7261</v>
      </c>
      <c r="BT8" s="74">
        <v>8705</v>
      </c>
      <c r="BU8" s="74">
        <v>10321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951792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0</v>
      </c>
      <c r="DL8" s="72">
        <v>664.5</v>
      </c>
      <c r="DM8" s="72">
        <v>967.7</v>
      </c>
      <c r="DN8" s="72">
        <v>883.9</v>
      </c>
      <c r="DO8" s="72">
        <v>916.1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02980</dc:creator>
  <cp:lastModifiedBy>02598</cp:lastModifiedBy>
  <cp:lastPrinted>2018-03-13T06:31:42Z</cp:lastPrinted>
  <dcterms:created xsi:type="dcterms:W3CDTF">2018-03-13T06:35:36Z</dcterms:created>
  <dcterms:modified xsi:type="dcterms:W3CDTF">2018-03-13T08:53:59Z</dcterms:modified>
</cp:coreProperties>
</file>