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C36" i="10"/>
  <c r="BE35" i="10"/>
  <c r="BE34" i="10"/>
  <c r="C34" i="10"/>
  <c r="C35" i="10" s="1"/>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<sst xmlns="http://schemas.openxmlformats.org/spreadsheetml/2006/main" count="1222" uniqueCount="603">
  <si>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</si>
  <si>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</si>
  <si>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</si>
  <si>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</si>
  <si>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</si>
  <si>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</si>
  <si>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</si>
  <si>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</si>
  <si>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</si>
  <si>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</si>
  <si>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</si>
  <si>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</si>
  <si>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</si>
  <si>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</si>
  <si>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</si>
  <si>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</si>
  <si>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</si>
  <si>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</si>
  <si>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</si>
  <si>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</si>
  <si>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</si>
  <si>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</si>
  <si>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</si>
  <si>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</si>
  <si>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</si>
  <si>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</si>
  <si>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</si>
  <si>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</si>
  <si>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</si>
  <si>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</si>
  <si>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</si>
  <si>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</si>
  <si>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</si>
  <si>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</si>
  <si>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</si>
  <si>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</si>
  <si>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</si>
  <si>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</si>
  <si>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</si>
  <si>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</si>
  <si>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</si>
  <si>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</si>
  <si>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</si>
  <si>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</si>
  <si>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</si>
  <si>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</si>
  <si>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</si>
  <si>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</si>
  <si>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</si>
  <si>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</si>
  <si>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</si>
  <si>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</si>
  <si>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</si>
  <si>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</si>
  <si>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</si>
  <si>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</si>
  <si>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</si>
  <si>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</si>
  <si>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</si>
  <si>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</si>
  <si>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</si>
  <si>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</si>
  <si>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</si>
  <si>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</si>
  <si>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</si>
  <si>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</si>
  <si>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</si>
  <si>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</si>
  <si>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</si>
  <si>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</si>
  <si>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</si>
  <si>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</si>
  <si>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</si>
  <si>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</si>
  <si>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</si>
  <si>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</si>
  <si>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</si>
  <si>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</si>
  <si>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</si>
  <si>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</si>
  <si>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</si>
  <si>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</si>
  <si>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</si>
  <si>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</si>
  <si>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</si>
  <si>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</si>
  <si>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</si>
  <si>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</si>
  <si>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</si>
  <si>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</si>
  <si>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</si>
  <si>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宇治市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</si>
  <si>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</si>
  <si>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</si>
  <si>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</si>
  <si>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</si>
  <si>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</si>
  <si>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</si>
  <si>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</si>
  <si>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</si>
  <si>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</si>
  <si>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</si>
  <si>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</si>
  <si>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</si>
  <si>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</si>
  <si>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</si>
  <si>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</si>
  <si>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</si>
  <si>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</si>
  <si>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</si>
  <si>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</si>
  <si>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</si>
  <si>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</si>
  <si>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</si>
  <si>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</si>
  <si>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</si>
  <si>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</si>
  <si>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</si>
  <si>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</si>
  <si>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</si>
  <si>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</si>
  <si>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</si>
  <si>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</si>
  <si>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</si>
  <si>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</si>
  <si>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</si>
  <si>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</si>
  <si>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</si>
  <si>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</si>
  <si>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</si>
  <si>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</si>
  <si>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</si>
  <si>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</si>
  <si>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</si>
  <si>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</si>
  <si>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</si>
  <si>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</si>
  <si>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</si>
  <si>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</si>
  <si>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</si>
  <si>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</si>
  <si>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</si>
  <si>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</si>
  <si>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</si>
  <si>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</si>
  <si>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</si>
  <si>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</si>
  <si>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</si>
  <si>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</si>
  <si>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</si>
  <si>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</si>
  <si>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</si>
  <si>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</si>
  <si>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</si>
  <si>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</si>
  <si>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</si>
  <si>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</si>
  <si>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</si>
  <si>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</si>
  <si>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</si>
  <si>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</si>
  <si>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</si>
  <si>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</si>
  <si>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</si>
  <si>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</si>
  <si>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</si>
  <si>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</si>
  <si>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</si>
  <si>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</si>
  <si>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</si>
  <si>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</si>
  <si>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</si>
  <si>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</si>
  <si>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</si>
  <si>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</si>
  <si>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</si>
  <si>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</si>
  <si>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</si>
  <si>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</si>
  <si>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</si>
  <si>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</si>
  <si>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</si>
  <si>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</si>
  <si>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</si>
  <si>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</si>
  <si>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</si>
  <si>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</si>
  <si>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</si>
  <si>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</si>
  <si>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</si>
  <si>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</si>
  <si>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</si>
  <si>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</si>
  <si>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</si>
  <si>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</si>
  <si>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</si>
  <si>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</si>
  <si>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</si>
  <si>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</si>
  <si>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</si>
  <si>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</si>
  <si>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</si>
  <si>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</si>
  <si>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</si>
  <si>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</si>
  <si>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</si>
  <si>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京都府宇治市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</si>
  <si>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</si>
  <si>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</si>
  <si>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</si>
  <si>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</si>
  <si>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</si>
  <si>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</si>
  <si>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</si>
  <si>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</si>
  <si>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</si>
  <si>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</si>
  <si>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</si>
  <si>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</si>
  <si>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</si>
  <si>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</si>
  <si>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</si>
  <si>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</si>
  <si>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</si>
  <si>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</si>
  <si>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</si>
  <si>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</si>
  <si>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</si>
  <si>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</si>
  <si>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</si>
  <si>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</si>
  <si>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</si>
  <si>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</si>
  <si>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</si>
  <si>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</si>
  <si>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</si>
  <si>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</si>
  <si>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</si>
  <si>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</si>
  <si>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</si>
  <si>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</si>
  <si>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</si>
  <si>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</si>
  <si>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</si>
  <si>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</si>
  <si>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</si>
  <si>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</si>
  <si>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</si>
  <si>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</si>
  <si>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</si>
  <si>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</si>
  <si>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</si>
  <si>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</si>
  <si>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</si>
  <si>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</si>
  <si>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</si>
  <si>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</si>
  <si>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</si>
  <si>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</si>
  <si>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</si>
  <si>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</si>
  <si>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</si>
  <si>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</si>
  <si>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</si>
  <si>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</si>
  <si>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</si>
  <si>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</si>
  <si>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</si>
  <si>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</si>
  <si>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</si>
  <si>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</si>
  <si>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</si>
  <si>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</si>
  <si>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</si>
  <si>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</si>
  <si>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</si>
  <si>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</si>
  <si>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</si>
  <si>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</si>
  <si>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</si>
  <si>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</si>
  <si>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</si>
  <si>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</si>
  <si>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</si>
  <si>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</si>
  <si>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</si>
  <si>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</si>
  <si>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</si>
  <si>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</si>
  <si>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</si>
  <si>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</si>
  <si>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</si>
  <si>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</si>
  <si>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</si>
  <si>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</si>
  <si>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</si>
  <si>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</si>
  <si>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</si>
  <si>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</si>
  <si>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</si>
  <si>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</si>
  <si>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</si>
  <si>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</si>
  <si>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</si>
  <si>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</si>
  <si>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</si>
  <si>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</si>
  <si>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</si>
  <si>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</si>
  <si>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</si>
  <si>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</si>
  <si>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</si>
  <si>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</si>
  <si>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</si>
  <si>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</si>
  <si>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</si>
  <si>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</si>
  <si>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</si>
  <si>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</si>
  <si>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</si>
  <si>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</si>
  <si>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</si>
  <si>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</si>
  <si>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</si>
  <si>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</si>
  <si>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</si>
  <si>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</si>
  <si>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</si>
  <si>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</si>
  <si>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</si>
  <si>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</si>
  <si>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</si>
  <si>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</si>
  <si>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</si>
  <si>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</si>
  <si>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</si>
  <si>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</si>
  <si>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</si>
  <si>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</si>
  <si>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</si>
  <si>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</si>
  <si>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</si>
  <si>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</si>
  <si>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</si>
  <si>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</si>
  <si>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</si>
  <si>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</si>
  <si>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</si>
  <si>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</si>
  <si>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</si>
  <si>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</si>
  <si>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</si>
  <si>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</si>
  <si>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</si>
  <si>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</si>
  <si>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</si>
  <si>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京都府宇治市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</si>
  <si>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</si>
  <si>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</si>
  <si>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</si>
  <si>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</si>
  <si>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</si>
  <si>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</si>
  <si>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</si>
  <si>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</si>
  <si>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</si>
  <si>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</si>
  <si>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</si>
  <si>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</si>
  <si>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</si>
  <si>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</si>
  <si>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</si>
  <si>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</si>
  <si>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</si>
  <si>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</si>
  <si>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</si>
  <si>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</si>
  <si>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</si>
  <si>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</si>
  <si>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</si>
  <si>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</si>
  <si>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</si>
  <si>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</si>
  <si>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</si>
  <si>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</si>
  <si>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</si>
  <si>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</si>
  <si>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</si>
  <si>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</si>
  <si>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</si>
  <si>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</si>
  <si>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</si>
  <si>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</si>
  <si>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</si>
  <si>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</si>
  <si>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</si>
  <si>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</si>
  <si>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</si>
  <si>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</si>
  <si>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</si>
  <si>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</si>
  <si>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</si>
  <si>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</si>
  <si>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</si>
  <si>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</si>
  <si>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</si>
  <si>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</si>
  <si>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</si>
  <si>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</si>
  <si>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</si>
  <si>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</si>
  <si>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</si>
  <si>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</si>
  <si>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</si>
  <si>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</si>
  <si>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</si>
  <si>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</si>
  <si>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</si>
  <si>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</si>
  <si>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</si>
  <si>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</si>
  <si>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</si>
  <si>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</si>
  <si>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</si>
  <si>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</si>
  <si>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</si>
  <si>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</si>
  <si>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</si>
  <si>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</si>
  <si>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</si>
  <si>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</si>
  <si>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</si>
  <si>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</si>
  <si>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</si>
  <si>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</si>
  <si>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</si>
  <si>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</si>
  <si>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</si>
  <si>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</si>
  <si>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</si>
  <si>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</si>
  <si>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</si>
  <si>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</si>
  <si>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</si>
  <si>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</si>
  <si>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</si>
  <si>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</si>
  <si>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</si>
  <si>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</si>
  <si>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</si>
  <si>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</si>
  <si>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</si>
  <si>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</si>
  <si>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</si>
  <si>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</si>
  <si>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</si>
  <si>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</si>
  <si>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</si>
  <si>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</si>
  <si>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</si>
  <si>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</si>
  <si>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</si>
  <si>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</si>
  <si>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</si>
  <si>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</si>
  <si>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</si>
  <si>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</si>
  <si>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</si>
  <si>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</si>
  <si>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</si>
  <si>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</si>
  <si>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</si>
  <si>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</si>
  <si>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</si>
  <si>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</si>
  <si>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</si>
  <si>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</si>
  <si>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</si>
  <si>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</si>
  <si>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</si>
  <si>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</si>
  <si>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</si>
  <si>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</si>
  <si>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</si>
  <si>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</si>
  <si>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</si>
  <si>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</si>
  <si>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</si>
  <si>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</si>
  <si>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</si>
  <si>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</si>
  <si>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</si>
  <si>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</si>
  <si>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</si>
  <si>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</si>
  <si>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</si>
  <si>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</si>
  <si>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</si>
  <si>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</si>
  <si>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</si>
  <si>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</si>
  <si>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</si>
  <si>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</si>
  <si>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</si>
  <si>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</si>
  <si>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</si>
  <si>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</si>
  <si>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</si>
  <si>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</si>
  <si>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</si>
  <si>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</si>
  <si>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</si>
  <si>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</si>
  <si>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</si>
  <si>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</si>
  <si>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</si>
  <si>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</si>
  <si>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</si>
  <si>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</si>
  <si>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</si>
  <si>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</si>
  <si>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</si>
  <si>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</si>
  <si>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</si>
  <si>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</si>
  <si>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</si>
  <si>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</si>
  <si>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</si>
  <si>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</si>
  <si>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</si>
  <si>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</si>
  <si>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</si>
  <si>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</si>
  <si>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</si>
  <si>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</si>
  <si>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</si>
  <si>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</si>
  <si>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</si>
  <si>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</si>
  <si>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</si>
  <si>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</si>
  <si>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</si>
  <si>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</si>
  <si>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</si>
  <si>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</si>
  <si>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</si>
  <si>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</si>
  <si>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</si>
  <si>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0.97</t>
  </si>
  <si>
    <t>▲ 2.08</t>
  </si>
  <si>
    <t>水道事業会計</t>
  </si>
  <si>
    <t>国民健康保険事業特別会計</t>
  </si>
  <si>
    <t>介護保険事業特別会計</t>
  </si>
  <si>
    <t>一般会計</t>
  </si>
  <si>
    <t>公共下水道事業会計</t>
  </si>
  <si>
    <t>後期高齢者医療事業特別会計</t>
  </si>
  <si>
    <t>墓地公園事業特別会計</t>
  </si>
  <si>
    <t>その他会計（赤字）</t>
  </si>
  <si>
    <t>その他会計（黒字）</t>
  </si>
  <si>
    <t>公共施設等整備基金</t>
    <rPh sb="0" eb="2">
      <t>コウキョウ</t>
    </rPh>
    <rPh sb="2" eb="4">
      <t>シセツ</t>
    </rPh>
    <rPh sb="4" eb="5">
      <t>ナド</t>
    </rPh>
    <rPh sb="5" eb="7">
      <t>セイビ</t>
    </rPh>
    <rPh sb="7" eb="9">
      <t>キキン</t>
    </rPh>
    <phoneticPr fontId="11"/>
  </si>
  <si>
    <t>地域福祉振興基金</t>
    <rPh sb="0" eb="2">
      <t>チイキ</t>
    </rPh>
    <rPh sb="2" eb="4">
      <t>フクシ</t>
    </rPh>
    <rPh sb="4" eb="6">
      <t>シンコウ</t>
    </rPh>
    <rPh sb="6" eb="8">
      <t>キキン</t>
    </rPh>
    <phoneticPr fontId="11"/>
  </si>
  <si>
    <t>高齢者活動基金</t>
    <rPh sb="0" eb="3">
      <t>コウレイシャ</t>
    </rPh>
    <rPh sb="3" eb="5">
      <t>カツドウ</t>
    </rPh>
    <rPh sb="5" eb="7">
      <t>キキン</t>
    </rPh>
    <phoneticPr fontId="11"/>
  </si>
  <si>
    <t>ふるさと創生基金</t>
    <rPh sb="4" eb="6">
      <t>ソウセイ</t>
    </rPh>
    <rPh sb="6" eb="8">
      <t>キキン</t>
    </rPh>
    <phoneticPr fontId="11"/>
  </si>
  <si>
    <t>ふるさと応援基金</t>
    <rPh sb="4" eb="6">
      <t>オウエン</t>
    </rPh>
    <rPh sb="6" eb="8">
      <t>キキン</t>
    </rPh>
    <phoneticPr fontId="11"/>
  </si>
  <si>
    <t>城南衛生管理組合</t>
  </si>
  <si>
    <t>淀川・木津川水防事務組合</t>
  </si>
  <si>
    <t>京都府自治会館管理組合</t>
  </si>
  <si>
    <t>京都府住宅新築資金等貸付事業管理組合（一般会計）</t>
    <rPh sb="19" eb="21">
      <t>イッパン</t>
    </rPh>
    <rPh sb="21" eb="23">
      <t>カイケイ</t>
    </rPh>
    <phoneticPr fontId="2"/>
  </si>
  <si>
    <t>京都府住宅新築資金等貸付事業管理組合（特別会計）</t>
    <rPh sb="19" eb="21">
      <t>トクベツ</t>
    </rPh>
    <rPh sb="21" eb="23">
      <t>カイケイ</t>
    </rPh>
    <phoneticPr fontId="2"/>
  </si>
  <si>
    <t>京都府後期高齢者医療広域連合（一般会計）</t>
    <rPh sb="15" eb="17">
      <t>イッパン</t>
    </rPh>
    <rPh sb="17" eb="19">
      <t>カイケイ</t>
    </rPh>
    <phoneticPr fontId="2"/>
  </si>
  <si>
    <t>京都府後期高齢者医療広域連合（後期高齢者医療特別会計）</t>
    <rPh sb="15" eb="17">
      <t>コウキ</t>
    </rPh>
    <rPh sb="17" eb="20">
      <t>コウレイシャ</t>
    </rPh>
    <rPh sb="20" eb="22">
      <t>イリョウ</t>
    </rPh>
    <rPh sb="22" eb="24">
      <t>トクベツ</t>
    </rPh>
    <rPh sb="24" eb="26">
      <t>カイケイ</t>
    </rPh>
    <phoneticPr fontId="2"/>
  </si>
  <si>
    <t>京都地方税機構</t>
  </si>
  <si>
    <t>-</t>
    <phoneticPr fontId="2"/>
  </si>
  <si>
    <t>-</t>
    <phoneticPr fontId="2"/>
  </si>
  <si>
    <t>-</t>
    <phoneticPr fontId="2"/>
  </si>
  <si>
    <t>-</t>
    <phoneticPr fontId="2"/>
  </si>
  <si>
    <t>-</t>
    <phoneticPr fontId="2"/>
  </si>
  <si>
    <t>宇治市体育協会</t>
  </si>
  <si>
    <t>宇治廃棄物処理公社</t>
  </si>
  <si>
    <t>宇治市文化センター</t>
  </si>
  <si>
    <t>宇治市公園公社</t>
  </si>
  <si>
    <t>宇治市霊園公社</t>
  </si>
  <si>
    <t>宇治市福祉サービス公社</t>
  </si>
  <si>
    <t>宇治市野外活動センター</t>
  </si>
  <si>
    <t>エフエム宇治放送</t>
  </si>
  <si>
    <t>宇治市土地開発公社</t>
  </si>
  <si>
    <t>宇治市文化財愛護協会</t>
  </si>
  <si>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</si>
  <si>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</si>
  <si>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</si>
  <si>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</si>
  <si>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</si>
  <si>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</si>
  <si>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</si>
  <si>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実質公債費比率は類似団体と比較して低い水準にある。また将来負担比率については発生していない状況が続いている。
これは、本市施策の指針として定めた「第5次総合計画、第2期中期計画（平成26年度～平成29年度）」において、①義務的経費の増加を抑えるために公債費65億円未満とする、②将来世代への負担となる市債現在高については500億円未満とするという、持続可能な財政運営のための目標を設定し、地方債発行抑制に努めた結果によるものと考えてい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</si>
  <si>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</si>
  <si>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</si>
  <si>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</si>
  <si>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充当可能財源等が将来負担額を上回っており、将来負担比率は発生していない状況である。
公共施設等総合管理計画において、老朽化した施設の集約化・複合化や除却を進めていくところである。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</si>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</sst>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43532</c:v>
                </c:pt>
                <c:pt idx="3">
                  <c:v>39893</c:v>
                </c:pt>
                <c:pt idx="4">
                  <c:v>41080</c:v>
                </c:pt>
              </c:numCache>
            </c:numRef>
          </c:val>
          <c:smooth val="0"/>
          <c:extLst xmlns:c16r2="http://schemas.microsoft.com/office/drawing/2015/06/chart">
            <c:ext xmlns:c16="http://schemas.microsoft.com/office/drawing/2014/chart" uri="{C3380CC4-5D6E-409C-BE32-E72D297353CC}">
              <c16:uniqueId val="{00000000-8095-4EE6-ACE8-C0014C65DB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30101</c:v>
                </c:pt>
                <c:pt idx="1">
                  <c:v>24060</c:v>
                </c:pt>
                <c:pt idx="2">
                  <c:v>19908</c:v>
                </c:pt>
                <c:pt idx="3">
                  <c:v>26663</c:v>
                </c:pt>
                <c:pt idx="4">
                  <c:v>29746</c:v>
                </c:pt>
              </c:numCache>
            </c:numRef>
          </c:val>
          <c:smooth val="0"/>
          <c:extLst xmlns:c16r2="http://schemas.microsoft.com/office/drawing/2015/06/chart">
            <c:ext xmlns:c16="http://schemas.microsoft.com/office/drawing/2014/chart" uri="{C3380CC4-5D6E-409C-BE32-E72D297353CC}">
              <c16:uniqueId val="{00000001-8095-4EE6-ACE8-C0014C65DBA4}"/>
            </c:ext>
          </c:extLst>
        </c:ser>
        <c:dLbls>
          <c:showLegendKey val="0"/>
          <c:showVal val="0"/>
          <c:showCatName val="0"/>
          <c:showSerName val="0"/>
          <c:showPercent val="0"/>
          <c:showBubbleSize val="0"/>
        </c:dLbls>
        <c:marker val="1"/>
        <c:smooth val="0"/>
        <c:axId val="235559168"/>
        <c:axId val="235565440"/>
      </c:lineChart>
      <c:catAx>
        <c:axId val="235559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5565440"/>
        <c:crosses val="autoZero"/>
        <c:auto val="1"/>
        <c:lblAlgn val="ctr"/>
        <c:lblOffset val="100"/>
        <c:tickLblSkip val="1"/>
        <c:tickMarkSkip val="1"/>
        <c:noMultiLvlLbl val="0"/>
      </c:catAx>
      <c:valAx>
        <c:axId val="23556544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5559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0.91</c:v>
                </c:pt>
                <c:pt idx="1">
                  <c:v>0.85</c:v>
                </c:pt>
                <c:pt idx="2">
                  <c:v>0.79</c:v>
                </c:pt>
                <c:pt idx="3">
                  <c:v>0.69</c:v>
                </c:pt>
                <c:pt idx="4">
                  <c:v>0.53</c:v>
                </c:pt>
              </c:numCache>
            </c:numRef>
          </c:val>
          <c:extLst xmlns:c16r2="http://schemas.microsoft.com/office/drawing/2015/06/chart">
            <c:ext xmlns:c16="http://schemas.microsoft.com/office/drawing/2014/chart" uri="{C3380CC4-5D6E-409C-BE32-E72D297353CC}">
              <c16:uniqueId val="{00000000-78C0-497B-B79F-BBF5B333A8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7.16</c:v>
                </c:pt>
                <c:pt idx="1">
                  <c:v>7.6</c:v>
                </c:pt>
                <c:pt idx="2">
                  <c:v>7.97</c:v>
                </c:pt>
                <c:pt idx="3">
                  <c:v>7.22</c:v>
                </c:pt>
                <c:pt idx="4">
                  <c:v>5.3</c:v>
                </c:pt>
              </c:numCache>
            </c:numRef>
          </c:val>
          <c:extLst xmlns:c16r2="http://schemas.microsoft.com/office/drawing/2015/06/chart">
            <c:ext xmlns:c16="http://schemas.microsoft.com/office/drawing/2014/chart" uri="{C3380CC4-5D6E-409C-BE32-E72D297353CC}">
              <c16:uniqueId val="{00000001-78C0-497B-B79F-BBF5B333A834}"/>
            </c:ext>
          </c:extLst>
        </c:ser>
        <c:dLbls>
          <c:showLegendKey val="0"/>
          <c:showVal val="0"/>
          <c:showCatName val="0"/>
          <c:showSerName val="0"/>
          <c:showPercent val="0"/>
          <c:showBubbleSize val="0"/>
        </c:dLbls>
        <c:gapWidth val="250"/>
        <c:overlap val="100"/>
        <c:axId val="235209856"/>
        <c:axId val="235211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0.51</c:v>
                </c:pt>
                <c:pt idx="1">
                  <c:v>0.39</c:v>
                </c:pt>
                <c:pt idx="2">
                  <c:v>0.41</c:v>
                </c:pt>
                <c:pt idx="3">
                  <c:v>-0.97</c:v>
                </c:pt>
                <c:pt idx="4">
                  <c:v>-2.08</c:v>
                </c:pt>
              </c:numCache>
            </c:numRef>
          </c:val>
          <c:smooth val="0"/>
          <c:extLst xmlns:c16r2="http://schemas.microsoft.com/office/drawing/2015/06/chart">
            <c:ext xmlns:c16="http://schemas.microsoft.com/office/drawing/2014/chart" uri="{C3380CC4-5D6E-409C-BE32-E72D297353CC}">
              <c16:uniqueId val="{00000002-78C0-497B-B79F-BBF5B333A834}"/>
            </c:ext>
          </c:extLst>
        </c:ser>
        <c:dLbls>
          <c:showLegendKey val="0"/>
          <c:showVal val="0"/>
          <c:showCatName val="0"/>
          <c:showSerName val="0"/>
          <c:showPercent val="0"/>
          <c:showBubbleSize val="0"/>
        </c:dLbls>
        <c:marker val="1"/>
        <c:smooth val="0"/>
        <c:axId val="235209856"/>
        <c:axId val="235211776"/>
      </c:lineChart>
      <c:catAx>
        <c:axId val="23520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5211776"/>
        <c:crosses val="autoZero"/>
        <c:auto val="1"/>
        <c:lblAlgn val="ctr"/>
        <c:lblOffset val="100"/>
        <c:tickLblSkip val="1"/>
        <c:tickMarkSkip val="1"/>
        <c:noMultiLvlLbl val="0"/>
      </c:catAx>
      <c:valAx>
        <c:axId val="23521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20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1.07</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16F-4C3C-934C-8B62D38A40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16F-4C3C-934C-8B62D38A409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16F-4C3C-934C-8B62D38A409C}"/>
            </c:ext>
          </c:extLst>
        </c:ser>
        <c:ser>
          <c:idx val="3"/>
          <c:order val="3"/>
          <c:tx>
            <c:strRef>
              <c:f>データシート!$A$30</c:f>
              <c:strCache>
                <c:ptCount val="1"/>
                <c:pt idx="0">
                  <c:v>墓地公園事業特別会計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416F-4C3C-934C-8B62D38A409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0.03</c:v>
                </c:pt>
                <c:pt idx="8">
                  <c:v>#N/A</c:v>
                </c:pt>
                <c:pt idx="9">
                  <c:v>0.24</c:v>
                </c:pt>
              </c:numCache>
            </c:numRef>
          </c:val>
          <c:extLst xmlns:c16r2="http://schemas.microsoft.com/office/drawing/2015/06/chart">
            <c:ext xmlns:c16="http://schemas.microsoft.com/office/drawing/2014/chart" uri="{C3380CC4-5D6E-409C-BE32-E72D297353CC}">
              <c16:uniqueId val="{00000004-416F-4C3C-934C-8B62D38A409C}"/>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#N/A</c:v>
                </c:pt>
                <c:pt idx="5">
                  <c:v>0.41</c:v>
                </c:pt>
                <c:pt idx="6">
                  <c:v>#N/A</c:v>
                </c:pt>
                <c:pt idx="7">
                  <c:v>0.38</c:v>
                </c:pt>
                <c:pt idx="8">
                  <c:v>#N/A</c:v>
                </c:pt>
                <c:pt idx="9">
                  <c:v>0.44</c:v>
                </c:pt>
              </c:numCache>
            </c:numRef>
          </c:val>
          <c:extLst xmlns:c16r2="http://schemas.microsoft.com/office/drawing/2015/06/chart">
            <c:ext xmlns:c16="http://schemas.microsoft.com/office/drawing/2014/chart" uri="{C3380CC4-5D6E-409C-BE32-E72D297353CC}">
              <c16:uniqueId val="{00000005-416F-4C3C-934C-8B62D38A409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c:v>
                </c:pt>
                <c:pt idx="2">
                  <c:v>#N/A</c:v>
                </c:pt>
                <c:pt idx="3">
                  <c:v>0.85</c:v>
                </c:pt>
                <c:pt idx="4">
                  <c:v>#N/A</c:v>
                </c:pt>
                <c:pt idx="5">
                  <c:v>0.79</c:v>
                </c:pt>
                <c:pt idx="6">
                  <c:v>#N/A</c:v>
                </c:pt>
                <c:pt idx="7">
                  <c:v>0.68</c:v>
                </c:pt>
                <c:pt idx="8">
                  <c:v>#N/A</c:v>
                </c:pt>
                <c:pt idx="9">
                  <c:v>0.53</c:v>
                </c:pt>
              </c:numCache>
            </c:numRef>
          </c:val>
          <c:extLst xmlns:c16r2="http://schemas.microsoft.com/office/drawing/2015/06/chart">
            <c:ext xmlns:c16="http://schemas.microsoft.com/office/drawing/2014/chart" uri="{C3380CC4-5D6E-409C-BE32-E72D297353CC}">
              <c16:uniqueId val="{00000006-416F-4C3C-934C-8B62D38A409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0.97</c:v>
                </c:pt>
                <c:pt idx="2">
                  <c:v>#N/A</c:v>
                </c:pt>
                <c:pt idx="3">
                  <c:v>1.42</c:v>
                </c:pt>
                <c:pt idx="4">
                  <c:v>#N/A</c:v>
                </c:pt>
                <c:pt idx="5">
                  <c:v>0.99</c:v>
                </c:pt>
                <c:pt idx="6">
                  <c:v>#N/A</c:v>
                </c:pt>
                <c:pt idx="7">
                  <c:v>1.19</c:v>
                </c:pt>
                <c:pt idx="8">
                  <c:v>#N/A</c:v>
                </c:pt>
                <c:pt idx="9">
                  <c:v>1.3</c:v>
                </c:pt>
              </c:numCache>
            </c:numRef>
          </c:val>
          <c:extLst xmlns:c16r2="http://schemas.microsoft.com/office/drawing/2015/06/chart">
            <c:ext xmlns:c16="http://schemas.microsoft.com/office/drawing/2014/chart" uri="{C3380CC4-5D6E-409C-BE32-E72D297353CC}">
              <c16:uniqueId val="{00000007-416F-4C3C-934C-8B62D38A409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1.87</c:v>
                </c:pt>
                <c:pt idx="2">
                  <c:v>#N/A</c:v>
                </c:pt>
                <c:pt idx="3">
                  <c:v>1.4</c:v>
                </c:pt>
                <c:pt idx="4">
                  <c:v>#N/A</c:v>
                </c:pt>
                <c:pt idx="5">
                  <c:v>1.19</c:v>
                </c:pt>
                <c:pt idx="6">
                  <c:v>#N/A</c:v>
                </c:pt>
                <c:pt idx="7">
                  <c:v>2.4</c:v>
                </c:pt>
                <c:pt idx="8">
                  <c:v>#N/A</c:v>
                </c:pt>
                <c:pt idx="9">
                  <c:v>2.2999999999999998</c:v>
                </c:pt>
              </c:numCache>
            </c:numRef>
          </c:val>
          <c:extLst xmlns:c16r2="http://schemas.microsoft.com/office/drawing/2015/06/chart">
            <c:ext xmlns:c16="http://schemas.microsoft.com/office/drawing/2014/chart" uri="{C3380CC4-5D6E-409C-BE32-E72D297353CC}">
              <c16:uniqueId val="{00000008-416F-4C3C-934C-8B62D38A409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5.84</c:v>
                </c:pt>
                <c:pt idx="2">
                  <c:v>#N/A</c:v>
                </c:pt>
                <c:pt idx="3">
                  <c:v>5.86</c:v>
                </c:pt>
                <c:pt idx="4">
                  <c:v>#N/A</c:v>
                </c:pt>
                <c:pt idx="5">
                  <c:v>5.74</c:v>
                </c:pt>
                <c:pt idx="6">
                  <c:v>#N/A</c:v>
                </c:pt>
                <c:pt idx="7">
                  <c:v>6.02</c:v>
                </c:pt>
                <c:pt idx="8">
                  <c:v>#N/A</c:v>
                </c:pt>
                <c:pt idx="9">
                  <c:v>5.84</c:v>
                </c:pt>
              </c:numCache>
            </c:numRef>
          </c:val>
          <c:extLst xmlns:c16r2="http://schemas.microsoft.com/office/drawing/2015/06/chart">
            <c:ext xmlns:c16="http://schemas.microsoft.com/office/drawing/2014/chart" uri="{C3380CC4-5D6E-409C-BE32-E72D297353CC}">
              <c16:uniqueId val="{00000009-416F-4C3C-934C-8B62D38A409C}"/>
            </c:ext>
          </c:extLst>
        </c:ser>
        <c:dLbls>
          <c:showLegendKey val="0"/>
          <c:showVal val="0"/>
          <c:showCatName val="0"/>
          <c:showSerName val="0"/>
          <c:showPercent val="0"/>
          <c:showBubbleSize val="0"/>
        </c:dLbls>
        <c:gapWidth val="150"/>
        <c:overlap val="100"/>
        <c:axId val="75299840"/>
        <c:axId val="241705728"/>
      </c:barChart>
      <c:catAx>
        <c:axId val="7529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1705728"/>
        <c:crosses val="autoZero"/>
        <c:auto val="1"/>
        <c:lblAlgn val="ctr"/>
        <c:lblOffset val="100"/>
        <c:tickLblSkip val="1"/>
        <c:tickMarkSkip val="1"/>
        <c:noMultiLvlLbl val="0"/>
      </c:catAx>
      <c:valAx>
        <c:axId val="241705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299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6629</c:v>
                </c:pt>
                <c:pt idx="5">
                  <c:v>6886</c:v>
                </c:pt>
                <c:pt idx="8">
                  <c:v>6239</c:v>
                </c:pt>
                <c:pt idx="11">
                  <c:v>6344</c:v>
                </c:pt>
                <c:pt idx="14">
                  <c:v>6461</c:v>
                </c:pt>
              </c:numCache>
            </c:numRef>
          </c:val>
          <c:extLst xmlns:c16r2="http://schemas.microsoft.com/office/drawing/2015/06/chart">
            <c:ext xmlns:c16="http://schemas.microsoft.com/office/drawing/2014/chart" uri="{C3380CC4-5D6E-409C-BE32-E72D297353CC}">
              <c16:uniqueId val="{00000000-04CB-40A9-A75B-0A5F1CEFDA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4CB-40A9-A75B-0A5F1CEFDA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98</c:v>
                </c:pt>
                <c:pt idx="3">
                  <c:v>57</c:v>
                </c:pt>
                <c:pt idx="6">
                  <c:v>104</c:v>
                </c:pt>
                <c:pt idx="9">
                  <c:v>41</c:v>
                </c:pt>
                <c:pt idx="12">
                  <c:v>43</c:v>
                </c:pt>
              </c:numCache>
            </c:numRef>
          </c:val>
          <c:extLst xmlns:c16r2="http://schemas.microsoft.com/office/drawing/2015/06/chart">
            <c:ext xmlns:c16="http://schemas.microsoft.com/office/drawing/2014/chart" uri="{C3380CC4-5D6E-409C-BE32-E72D297353CC}">
              <c16:uniqueId val="{00000002-04CB-40A9-A75B-0A5F1CEFDA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313</c:v>
                </c:pt>
                <c:pt idx="3">
                  <c:v>279</c:v>
                </c:pt>
                <c:pt idx="6">
                  <c:v>241</c:v>
                </c:pt>
                <c:pt idx="9">
                  <c:v>198</c:v>
                </c:pt>
                <c:pt idx="12">
                  <c:v>206</c:v>
                </c:pt>
              </c:numCache>
            </c:numRef>
          </c:val>
          <c:extLst xmlns:c16r2="http://schemas.microsoft.com/office/drawing/2015/06/chart">
            <c:ext xmlns:c16="http://schemas.microsoft.com/office/drawing/2014/chart" uri="{C3380CC4-5D6E-409C-BE32-E72D297353CC}">
              <c16:uniqueId val="{00000003-04CB-40A9-A75B-0A5F1CEFDA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1518</c:v>
                </c:pt>
                <c:pt idx="3">
                  <c:v>1675</c:v>
                </c:pt>
                <c:pt idx="6">
                  <c:v>1080</c:v>
                </c:pt>
                <c:pt idx="9">
                  <c:v>1122</c:v>
                </c:pt>
                <c:pt idx="12">
                  <c:v>1059</c:v>
                </c:pt>
              </c:numCache>
            </c:numRef>
          </c:val>
          <c:extLst xmlns:c16r2="http://schemas.microsoft.com/office/drawing/2015/06/chart">
            <c:ext xmlns:c16="http://schemas.microsoft.com/office/drawing/2014/chart" uri="{C3380CC4-5D6E-409C-BE32-E72D297353CC}">
              <c16:uniqueId val="{00000004-04CB-40A9-A75B-0A5F1CEFDA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4CB-40A9-A75B-0A5F1CEFDA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4CB-40A9-A75B-0A5F1CEFDA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5378</c:v>
                </c:pt>
                <c:pt idx="3">
                  <c:v>5474</c:v>
                </c:pt>
                <c:pt idx="6">
                  <c:v>5420</c:v>
                </c:pt>
                <c:pt idx="9">
                  <c:v>5662</c:v>
                </c:pt>
                <c:pt idx="12">
                  <c:v>5745</c:v>
                </c:pt>
              </c:numCache>
            </c:numRef>
          </c:val>
          <c:extLst xmlns:c16r2="http://schemas.microsoft.com/office/drawing/2015/06/chart">
            <c:ext xmlns:c16="http://schemas.microsoft.com/office/drawing/2014/chart" uri="{C3380CC4-5D6E-409C-BE32-E72D297353CC}">
              <c16:uniqueId val="{00000007-04CB-40A9-A75B-0A5F1CEFDA5C}"/>
            </c:ext>
          </c:extLst>
        </c:ser>
        <c:dLbls>
          <c:showLegendKey val="0"/>
          <c:showVal val="0"/>
          <c:showCatName val="0"/>
          <c:showSerName val="0"/>
          <c:showPercent val="0"/>
          <c:showBubbleSize val="0"/>
        </c:dLbls>
        <c:gapWidth val="100"/>
        <c:overlap val="100"/>
        <c:axId val="75351936"/>
        <c:axId val="75358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678</c:v>
                </c:pt>
                <c:pt idx="2">
                  <c:v>#N/A</c:v>
                </c:pt>
                <c:pt idx="3">
                  <c:v>#N/A</c:v>
                </c:pt>
                <c:pt idx="4">
                  <c:v>599</c:v>
                </c:pt>
                <c:pt idx="5">
                  <c:v>#N/A</c:v>
                </c:pt>
                <c:pt idx="6">
                  <c:v>#N/A</c:v>
                </c:pt>
                <c:pt idx="7">
                  <c:v>606</c:v>
                </c:pt>
                <c:pt idx="8">
                  <c:v>#N/A</c:v>
                </c:pt>
                <c:pt idx="9">
                  <c:v>#N/A</c:v>
                </c:pt>
                <c:pt idx="10">
                  <c:v>679</c:v>
                </c:pt>
                <c:pt idx="11">
                  <c:v>#N/A</c:v>
                </c:pt>
                <c:pt idx="12">
                  <c:v>#N/A</c:v>
                </c:pt>
                <c:pt idx="13">
                  <c:v>592</c:v>
                </c:pt>
                <c:pt idx="14">
                  <c:v>#N/A</c:v>
                </c:pt>
              </c:numCache>
            </c:numRef>
          </c:val>
          <c:smooth val="0"/>
          <c:extLst xmlns:c16r2="http://schemas.microsoft.com/office/drawing/2015/06/chart">
            <c:ext xmlns:c16="http://schemas.microsoft.com/office/drawing/2014/chart" uri="{C3380CC4-5D6E-409C-BE32-E72D297353CC}">
              <c16:uniqueId val="{00000008-04CB-40A9-A75B-0A5F1CEFDA5C}"/>
            </c:ext>
          </c:extLst>
        </c:ser>
        <c:dLbls>
          <c:showLegendKey val="0"/>
          <c:showVal val="0"/>
          <c:showCatName val="0"/>
          <c:showSerName val="0"/>
          <c:showPercent val="0"/>
          <c:showBubbleSize val="0"/>
        </c:dLbls>
        <c:marker val="1"/>
        <c:smooth val="0"/>
        <c:axId val="75351936"/>
        <c:axId val="75358208"/>
      </c:lineChart>
      <c:catAx>
        <c:axId val="7535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5358208"/>
        <c:crosses val="autoZero"/>
        <c:auto val="1"/>
        <c:lblAlgn val="ctr"/>
        <c:lblOffset val="100"/>
        <c:tickLblSkip val="1"/>
        <c:tickMarkSkip val="1"/>
        <c:noMultiLvlLbl val="0"/>
      </c:catAx>
      <c:valAx>
        <c:axId val="7535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35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61356</c:v>
                </c:pt>
                <c:pt idx="5">
                  <c:v>63756</c:v>
                </c:pt>
                <c:pt idx="8">
                  <c:v>64784</c:v>
                </c:pt>
                <c:pt idx="11">
                  <c:v>65188</c:v>
                </c:pt>
                <c:pt idx="14">
                  <c:v>65326</c:v>
                </c:pt>
              </c:numCache>
            </c:numRef>
          </c:val>
          <c:extLst xmlns:c16r2="http://schemas.microsoft.com/office/drawing/2015/06/chart">
            <c:ext xmlns:c16="http://schemas.microsoft.com/office/drawing/2014/chart" uri="{C3380CC4-5D6E-409C-BE32-E72D297353CC}">
              <c16:uniqueId val="{00000000-585C-4037-BD71-E0DF7F2DEE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15055</c:v>
                </c:pt>
                <c:pt idx="5">
                  <c:v>15275</c:v>
                </c:pt>
                <c:pt idx="8">
                  <c:v>14671</c:v>
                </c:pt>
                <c:pt idx="11">
                  <c:v>14704</c:v>
                </c:pt>
                <c:pt idx="14">
                  <c:v>13846</c:v>
                </c:pt>
              </c:numCache>
            </c:numRef>
          </c:val>
          <c:extLst xmlns:c16r2="http://schemas.microsoft.com/office/drawing/2015/06/chart">
            <c:ext xmlns:c16="http://schemas.microsoft.com/office/drawing/2014/chart" uri="{C3380CC4-5D6E-409C-BE32-E72D297353CC}">
              <c16:uniqueId val="{00000001-585C-4037-BD71-E0DF7F2DEE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10057</c:v>
                </c:pt>
                <c:pt idx="5">
                  <c:v>10549</c:v>
                </c:pt>
                <c:pt idx="8">
                  <c:v>11194</c:v>
                </c:pt>
                <c:pt idx="11">
                  <c:v>10093</c:v>
                </c:pt>
                <c:pt idx="14">
                  <c:v>9895</c:v>
                </c:pt>
              </c:numCache>
            </c:numRef>
          </c:val>
          <c:extLst xmlns:c16r2="http://schemas.microsoft.com/office/drawing/2015/06/chart">
            <c:ext xmlns:c16="http://schemas.microsoft.com/office/drawing/2014/chart" uri="{C3380CC4-5D6E-409C-BE32-E72D297353CC}">
              <c16:uniqueId val="{00000002-585C-4037-BD71-E0DF7F2DEE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85C-4037-BD71-E0DF7F2DEE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85C-4037-BD71-E0DF7F2DEE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650</c:v>
                </c:pt>
                <c:pt idx="3">
                  <c:v>642</c:v>
                </c:pt>
                <c:pt idx="6">
                  <c:v>644</c:v>
                </c:pt>
                <c:pt idx="9">
                  <c:v>639</c:v>
                </c:pt>
                <c:pt idx="12">
                  <c:v>477</c:v>
                </c:pt>
              </c:numCache>
            </c:numRef>
          </c:val>
          <c:extLst xmlns:c16r2="http://schemas.microsoft.com/office/drawing/2015/06/chart">
            <c:ext xmlns:c16="http://schemas.microsoft.com/office/drawing/2014/chart" uri="{C3380CC4-5D6E-409C-BE32-E72D297353CC}">
              <c16:uniqueId val="{00000005-585C-4037-BD71-E0DF7F2DEE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9097</c:v>
                </c:pt>
                <c:pt idx="3">
                  <c:v>8678</c:v>
                </c:pt>
                <c:pt idx="6">
                  <c:v>7706</c:v>
                </c:pt>
                <c:pt idx="9">
                  <c:v>8758</c:v>
                </c:pt>
                <c:pt idx="12">
                  <c:v>8702</c:v>
                </c:pt>
              </c:numCache>
            </c:numRef>
          </c:val>
          <c:extLst xmlns:c16r2="http://schemas.microsoft.com/office/drawing/2015/06/chart">
            <c:ext xmlns:c16="http://schemas.microsoft.com/office/drawing/2014/chart" uri="{C3380CC4-5D6E-409C-BE32-E72D297353CC}">
              <c16:uniqueId val="{00000006-585C-4037-BD71-E0DF7F2DEE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1465</c:v>
                </c:pt>
                <c:pt idx="3">
                  <c:v>1714</c:v>
                </c:pt>
                <c:pt idx="6">
                  <c:v>1614</c:v>
                </c:pt>
                <c:pt idx="9">
                  <c:v>2754</c:v>
                </c:pt>
                <c:pt idx="12">
                  <c:v>3533</c:v>
                </c:pt>
              </c:numCache>
            </c:numRef>
          </c:val>
          <c:extLst xmlns:c16r2="http://schemas.microsoft.com/office/drawing/2015/06/chart">
            <c:ext xmlns:c16="http://schemas.microsoft.com/office/drawing/2014/chart" uri="{C3380CC4-5D6E-409C-BE32-E72D297353CC}">
              <c16:uniqueId val="{00000007-585C-4037-BD71-E0DF7F2DEE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21258</c:v>
                </c:pt>
                <c:pt idx="3">
                  <c:v>21174</c:v>
                </c:pt>
                <c:pt idx="6">
                  <c:v>18788</c:v>
                </c:pt>
                <c:pt idx="9">
                  <c:v>17487</c:v>
                </c:pt>
                <c:pt idx="12">
                  <c:v>15227</c:v>
                </c:pt>
              </c:numCache>
            </c:numRef>
          </c:val>
          <c:extLst xmlns:c16r2="http://schemas.microsoft.com/office/drawing/2015/06/chart">
            <c:ext xmlns:c16="http://schemas.microsoft.com/office/drawing/2014/chart" uri="{C3380CC4-5D6E-409C-BE32-E72D297353CC}">
              <c16:uniqueId val="{00000008-585C-4037-BD71-E0DF7F2DEE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1812</c:v>
                </c:pt>
                <c:pt idx="3">
                  <c:v>1856</c:v>
                </c:pt>
                <c:pt idx="6">
                  <c:v>1761</c:v>
                </c:pt>
                <c:pt idx="9">
                  <c:v>1008</c:v>
                </c:pt>
                <c:pt idx="12">
                  <c:v>579</c:v>
                </c:pt>
              </c:numCache>
            </c:numRef>
          </c:val>
          <c:extLst xmlns:c16r2="http://schemas.microsoft.com/office/drawing/2015/06/chart">
            <c:ext xmlns:c16="http://schemas.microsoft.com/office/drawing/2014/chart" uri="{C3380CC4-5D6E-409C-BE32-E72D297353CC}">
              <c16:uniqueId val="{00000009-585C-4037-BD71-E0DF7F2DEE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45154</c:v>
                </c:pt>
                <c:pt idx="3">
                  <c:v>45760</c:v>
                </c:pt>
                <c:pt idx="6">
                  <c:v>45000</c:v>
                </c:pt>
                <c:pt idx="9">
                  <c:v>44515</c:v>
                </c:pt>
                <c:pt idx="12">
                  <c:v>44231</c:v>
                </c:pt>
              </c:numCache>
            </c:numRef>
          </c:val>
          <c:extLst xmlns:c16r2="http://schemas.microsoft.com/office/drawing/2015/06/chart">
            <c:ext xmlns:c16="http://schemas.microsoft.com/office/drawing/2014/chart" uri="{C3380CC4-5D6E-409C-BE32-E72D297353CC}">
              <c16:uniqueId val="{0000000A-585C-4037-BD71-E0DF7F2DEE51}"/>
            </c:ext>
          </c:extLst>
        </c:ser>
        <c:dLbls>
          <c:showLegendKey val="0"/>
          <c:showVal val="0"/>
          <c:showCatName val="0"/>
          <c:showSerName val="0"/>
          <c:showPercent val="0"/>
          <c:showBubbleSize val="0"/>
        </c:dLbls>
        <c:gapWidth val="100"/>
        <c:overlap val="100"/>
        <c:axId val="242994176"/>
        <c:axId val="242877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85C-4037-BD71-E0DF7F2DEE51}"/>
            </c:ext>
          </c:extLst>
        </c:ser>
        <c:dLbls>
          <c:showLegendKey val="0"/>
          <c:showVal val="0"/>
          <c:showCatName val="0"/>
          <c:showSerName val="0"/>
          <c:showPercent val="0"/>
          <c:showBubbleSize val="0"/>
        </c:dLbls>
        <c:marker val="1"/>
        <c:smooth val="0"/>
        <c:axId val="242994176"/>
        <c:axId val="242877184"/>
      </c:lineChart>
      <c:catAx>
        <c:axId val="24299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2877184"/>
        <c:crosses val="autoZero"/>
        <c:auto val="1"/>
        <c:lblAlgn val="ctr"/>
        <c:lblOffset val="100"/>
        <c:tickLblSkip val="1"/>
        <c:tickMarkSkip val="1"/>
        <c:noMultiLvlLbl val="0"/>
      </c:catAx>
      <c:valAx>
        <c:axId val="24287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99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2791</c:v>
                </c:pt>
                <c:pt idx="1">
                  <c:v>2506</c:v>
                </c:pt>
                <c:pt idx="2">
                  <c:v>1838</c:v>
                </c:pt>
              </c:numCache>
            </c:numRef>
          </c:val>
          <c:extLst xmlns:c16r2="http://schemas.microsoft.com/office/drawing/2015/06/chart">
            <c:ext xmlns:c16="http://schemas.microsoft.com/office/drawing/2014/chart" uri="{C3380CC4-5D6E-409C-BE32-E72D297353CC}">
              <c16:uniqueId val="{00000000-1B57-479B-986A-917612E6AE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1981</c:v>
                </c:pt>
                <c:pt idx="1">
                  <c:v>1659</c:v>
                </c:pt>
                <c:pt idx="2">
                  <c:v>1680</c:v>
                </c:pt>
              </c:numCache>
            </c:numRef>
          </c:val>
          <c:extLst xmlns:c16r2="http://schemas.microsoft.com/office/drawing/2015/06/chart">
            <c:ext xmlns:c16="http://schemas.microsoft.com/office/drawing/2014/chart" uri="{C3380CC4-5D6E-409C-BE32-E72D297353CC}">
              <c16:uniqueId val="{00000001-1B57-479B-986A-917612E6AE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3276</c:v>
                </c:pt>
                <c:pt idx="1">
                  <c:v>3316</c:v>
                </c:pt>
                <c:pt idx="2">
                  <c:v>3371</c:v>
                </c:pt>
              </c:numCache>
            </c:numRef>
          </c:val>
          <c:extLst xmlns:c16r2="http://schemas.microsoft.com/office/drawing/2015/06/chart">
            <c:ext xmlns:c16="http://schemas.microsoft.com/office/drawing/2014/chart" uri="{C3380CC4-5D6E-409C-BE32-E72D297353CC}">
              <c16:uniqueId val="{00000002-1B57-479B-986A-917612E6AE57}"/>
            </c:ext>
          </c:extLst>
        </c:ser>
        <c:dLbls>
          <c:showLegendKey val="0"/>
          <c:showVal val="0"/>
          <c:showCatName val="0"/>
          <c:showSerName val="0"/>
          <c:showPercent val="0"/>
          <c:showBubbleSize val="0"/>
        </c:dLbls>
        <c:gapWidth val="120"/>
        <c:overlap val="100"/>
        <c:axId val="236130688"/>
        <c:axId val="236132224"/>
      </c:barChart>
      <c:catAx>
        <c:axId val="23613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6132224"/>
        <c:crosses val="autoZero"/>
        <c:auto val="1"/>
        <c:lblAlgn val="ctr"/>
        <c:lblOffset val="100"/>
        <c:tickLblSkip val="1"/>
        <c:tickMarkSkip val="1"/>
        <c:noMultiLvlLbl val="0"/>
      </c:catAx>
      <c:valAx>
        <c:axId val="236132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613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{F0B904D0-C6CB-4711-904B-7347C19E2380}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BC8-49A6-AA7A-B0D9B9B0772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{C009197A-C8D2-4023-9208-6ABF685836C9}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C8-49A6-AA7A-B0D9B9B0772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{6FA305F7-86CA-4F28-BF2A-D337787CD57C}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C8-49A6-AA7A-B0D9B9B0772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{ADB784D8-2DFD-4DC4-9982-AA4FF2C3C983}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C8-49A6-AA7A-B0D9B9B0772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{CDA62567-D884-4CE4-9346-18F947950CD1}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C8-49A6-AA7A-B0D9B9B0772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{5B7D79A0-E50A-4DFF-92F7-1EE16ECF2D1E}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BC8-49A6-AA7A-B0D9B9B0772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{2AAFABC5-9D01-47E5-BAF3-292FFAD3E458}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BC8-49A6-AA7A-B0D9B9B0772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{A82A1750-5AE3-440E-960E-76C24DC9DA62}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BC8-49A6-AA7A-B0D9B9B0772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{FB467B3E-AEAE-4A69-B4E5-676FBAD34F78}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BC8-49A6-AA7A-B0D9B9B077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57.4</c:v>
                </c:pt>
                <c:pt idx="32">
                  <c:v>56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BC8-49A6-AA7A-B0D9B9B0772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{F6643724-295F-43C9-B69C-1112F57C4573}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BC8-49A6-AA7A-B0D9B9B0772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{6D7CFEE7-DDC6-44A7-90D0-C02BFD4CEC53}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C8-49A6-AA7A-B0D9B9B0772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{FFF082AA-C9C5-4214-8B9B-ABD6E9E0E2C2}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C8-49A6-AA7A-B0D9B9B0772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{B2DBE263-E1E8-475C-BB62-6DA7B03DEE52}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C8-49A6-AA7A-B0D9B9B0772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{DAE5DF71-8733-4E16-866C-C7CADF416F53}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C8-49A6-AA7A-B0D9B9B0772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{C3C57732-4EF5-4B74-8698-8958F7BA8051}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BC8-49A6-AA7A-B0D9B9B0772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{294018C6-6CC2-4C0A-A8F3-2D71B926046B}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BC8-49A6-AA7A-B0D9B9B0772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{F74124A4-1ABA-4A53-94D4-101D63C1A136}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BC8-49A6-AA7A-B0D9B9B0772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{74A8381E-4A3E-4E4B-93E4-3C81697ECFED}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BC8-49A6-AA7A-B0D9B9B077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pt idx="32">
                  <c:v>57.9</c:v>
                </c:pt>
              </c:numCache>
            </c:numRef>
          </c:xVal>
          <c:yVal>
            <c:numRef>
              <c:f>公会計指標分析・財政指標組合せ分析表!$BP$55:$DC$55</c:f>
              <c:numCache>
                <c:formatCode>#,##0.0;"▲ "#,##0.0</c:formatCode>
                <c:ptCount val="40"/>
                <c:pt idx="24">
                  <c:v>16.600000000000001</c:v>
                </c:pt>
                <c:pt idx="32">
                  <c:v>17.399999999999999</c:v>
                </c:pt>
              </c:numCache>
            </c:numRef>
          </c:yVal>
          <c:smooth val="0"/>
          <c:extLst xmlns:c16r2="http://schemas.microsoft.com/office/drawing/2015/06/chart">
            <c:ext xmlns:c16="http://schemas.microsoft.com/office/drawing/2014/chart" uri="{C3380CC4-5D6E-409C-BE32-E72D297353CC}">
              <c16:uniqueId val="{00000013-8BC8-49A6-AA7A-B0D9B9B07723}"/>
            </c:ext>
          </c:extLst>
        </c:ser>
        <c:dLbls>
          <c:showLegendKey val="0"/>
          <c:showVal val="1"/>
          <c:showCatName val="0"/>
          <c:showSerName val="0"/>
          <c:showPercent val="0"/>
          <c:showBubbleSize val="0"/>
        </c:dLbls>
        <c:axId val="243343360"/>
        <c:axId val="243345280"/>
      </c:scatterChart>
      <c:valAx>
        <c:axId val="243343360"/>
        <c:scaling>
          <c:orientation val="minMax"/>
          <c:max val="58.7"/>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345280"/>
        <c:crosses val="autoZero"/>
        <c:crossBetween val="midCat"/>
      </c:valAx>
      <c:valAx>
        <c:axId val="243345280"/>
        <c:scaling>
          <c:orientation val="minMax"/>
          <c:max val="17.600000000000001"/>
          <c:min val="16.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3343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{0D4F6B60-F5D5-4DE8-9E9A-637A8743AC28}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19A-4956-9CD7-33104B79BC8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{A7A49EA4-9EA3-4DD3-AA08-88A1BE647E1A}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9A-4956-9CD7-33104B79BC8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{96CBE342-D05B-4388-AB4F-6C9266165690}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9A-4956-9CD7-33104B79BC8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{5FC7D8AE-14B8-4D22-8203-5EA1C1216863}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9A-4956-9CD7-33104B79BC8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{86719DE4-600A-477D-9E35-8D35D37B8AA6}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9A-4956-9CD7-33104B79BC8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{DC5EE9BB-6487-4FC0-9C03-E4808BB8099A}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19A-4956-9CD7-33104B79BC8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{0A255C61-7047-42C0-BF82-3DA135357682}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19A-4956-9CD7-33104B79BC8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{8BF9AB78-1D83-448B-9436-7C42B2E96159}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19A-4956-9CD7-33104B79BC8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{626EBB98-4D7F-4C3F-9C53-7F8969F7F837}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19A-4956-9CD7-33104B79BC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2.4</c:v>
                </c:pt>
                <c:pt idx="16">
                  <c:v>2.1</c:v>
                </c:pt>
                <c:pt idx="24">
                  <c:v>2.1</c:v>
                </c:pt>
                <c:pt idx="32">
                  <c:v>2.1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19A-4956-9CD7-33104B79BC8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{FA90FDDF-130D-4F99-9C8B-CCC2F76BCC65}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19A-4956-9CD7-33104B79BC8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{F59CA4D9-143C-4FFE-A4DE-4033C4B69BC9}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9A-4956-9CD7-33104B79BC8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{AB34521A-78BB-4F26-8286-679AD939F93D}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9A-4956-9CD7-33104B79BC8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{FC3EB37A-DB05-462D-9EAD-7E96CD5757B2}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9A-4956-9CD7-33104B79BC8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{D88FBC66-C275-475F-99C7-E0B0B8F77A7A}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9A-4956-9CD7-33104B79BC8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{764F2181-9E80-4B24-87B8-492578905647}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19A-4956-9CD7-33104B79BC8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{1E91A43B-A9AF-44E7-8767-2FB29073A9D5}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19A-4956-9CD7-33104B79BC80}"/>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{E648E3D1-3416-45F5-A89C-BDF611421846}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19A-4956-9CD7-33104B79BC8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{827A8C2C-67B4-42D3-AF27-D572D3F2E1A5}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19A-4956-9CD7-33104B79BC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4.0999999999999996</c:v>
                </c:pt>
                <c:pt idx="24">
                  <c:v>3.6</c:v>
                </c:pt>
                <c:pt idx="32">
                  <c:v>3.6</c:v>
                </c:pt>
              </c:numCache>
            </c:numRef>
          </c:xVal>
          <c:yVal>
            <c:numRef>
              <c:f>公会計指標分析・財政指標組合せ分析表!$BP$77:$DC$77</c:f>
              <c:numCache>
                <c:formatCode>#,##0.0;"▲ "#,##0.0</c:formatCode>
                <c:ptCount val="40"/>
                <c:pt idx="0">
                  <c:v>32.6</c:v>
                </c:pt>
                <c:pt idx="8">
                  <c:v>30.5</c:v>
                </c:pt>
                <c:pt idx="16">
                  <c:v>21.2</c:v>
                </c:pt>
                <c:pt idx="24">
                  <c:v>16.600000000000001</c:v>
                </c:pt>
                <c:pt idx="32">
                  <c:v>17.399999999999999</c:v>
                </c:pt>
              </c:numCache>
            </c:numRef>
          </c:yVal>
          <c:smooth val="0"/>
          <c:extLst xmlns:c16r2="http://schemas.microsoft.com/office/drawing/2015/06/chart">
            <c:ext xmlns:c16="http://schemas.microsoft.com/office/drawing/2014/chart" uri="{C3380CC4-5D6E-409C-BE32-E72D297353CC}">
              <c16:uniqueId val="{00000013-C19A-4956-9CD7-33104B79BC80}"/>
            </c:ext>
          </c:extLst>
        </c:ser>
        <c:dLbls>
          <c:showLegendKey val="0"/>
          <c:showVal val="1"/>
          <c:showCatName val="0"/>
          <c:showSerName val="0"/>
          <c:showPercent val="0"/>
          <c:showBubbleSize val="0"/>
        </c:dLbls>
        <c:axId val="243764608"/>
        <c:axId val="243770880"/>
      </c:scatterChart>
      <c:valAx>
        <c:axId val="243764608"/>
        <c:scaling>
          <c:orientation val="minMax"/>
          <c:max val="6.1"/>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770880"/>
        <c:crosses val="autoZero"/>
        <c:crossBetween val="midCat"/>
      </c:valAx>
      <c:valAx>
        <c:axId val="243770880"/>
        <c:scaling>
          <c:orientation val="minMax"/>
          <c:max val="3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37646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aseline="0">
              <a:solidFill>
                <a:schemeClr val="dk1"/>
              </a:solidFill>
              <a:effectLst/>
              <a:latin typeface="+mn-lt"/>
              <a:ea typeface="+mn-ea"/>
              <a:cs typeface="+mn-cs"/>
            </a:rPr>
            <a:t>（Ａ）一般会計等における元利償還金は、</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26</a:t>
          </a:r>
          <a:r>
            <a:rPr kumimoji="1" lang="ja-JP" altLang="en-US" sz="1100" baseline="0">
              <a:solidFill>
                <a:schemeClr val="dk1"/>
              </a:solidFill>
              <a:effectLst/>
              <a:latin typeface="+mn-lt"/>
              <a:ea typeface="+mn-ea"/>
              <a:cs typeface="+mn-cs"/>
            </a:rPr>
            <a:t>年度災害復旧事業</a:t>
          </a:r>
          <a:r>
            <a:rPr kumimoji="1" lang="ja-JP" altLang="ja-JP" sz="1100" baseline="0">
              <a:solidFill>
                <a:schemeClr val="dk1"/>
              </a:solidFill>
              <a:effectLst/>
              <a:latin typeface="+mn-lt"/>
              <a:ea typeface="+mn-ea"/>
              <a:cs typeface="+mn-cs"/>
            </a:rPr>
            <a:t>債の償還開始等により、前年度比で</a:t>
          </a:r>
          <a:r>
            <a:rPr kumimoji="1" lang="en-US" altLang="ja-JP" sz="1100" baseline="0">
              <a:solidFill>
                <a:schemeClr val="dk1"/>
              </a:solidFill>
              <a:effectLst/>
              <a:latin typeface="+mn-lt"/>
              <a:ea typeface="+mn-ea"/>
              <a:cs typeface="+mn-cs"/>
            </a:rPr>
            <a:t>0.8</a:t>
          </a:r>
          <a:r>
            <a:rPr kumimoji="1" lang="ja-JP" altLang="ja-JP" sz="1100" baseline="0">
              <a:solidFill>
                <a:schemeClr val="dk1"/>
              </a:solidFill>
              <a:effectLst/>
              <a:latin typeface="+mn-lt"/>
              <a:ea typeface="+mn-ea"/>
              <a:cs typeface="+mn-cs"/>
            </a:rPr>
            <a:t>億円増加しました。それにより、元利償還金等は前年度より増加しました</a:t>
          </a:r>
          <a:endParaRPr lang="ja-JP" altLang="ja-JP" sz="1400">
            <a:effectLst/>
          </a:endParaRPr>
        </a:p>
        <a:p>
          <a:r>
            <a:rPr kumimoji="1" lang="ja-JP" altLang="ja-JP" sz="1100" baseline="0">
              <a:solidFill>
                <a:schemeClr val="dk1"/>
              </a:solidFill>
              <a:effectLst/>
              <a:latin typeface="+mn-lt"/>
              <a:ea typeface="+mn-ea"/>
              <a:cs typeface="+mn-cs"/>
            </a:rPr>
            <a:t>（Ｂ）</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25</a:t>
          </a:r>
          <a:r>
            <a:rPr kumimoji="1" lang="ja-JP" altLang="en-US" sz="1100" baseline="0">
              <a:solidFill>
                <a:schemeClr val="dk1"/>
              </a:solidFill>
              <a:effectLst/>
              <a:latin typeface="+mn-lt"/>
              <a:ea typeface="+mn-ea"/>
              <a:cs typeface="+mn-cs"/>
            </a:rPr>
            <a:t>年度臨時財政対策債等の元金相当分の交付税算入開始</a:t>
          </a:r>
          <a:r>
            <a:rPr kumimoji="1" lang="ja-JP" altLang="ja-JP" sz="1100" baseline="0">
              <a:solidFill>
                <a:schemeClr val="dk1"/>
              </a:solidFill>
              <a:effectLst/>
              <a:latin typeface="+mn-lt"/>
              <a:ea typeface="+mn-ea"/>
              <a:cs typeface="+mn-cs"/>
            </a:rPr>
            <a:t>により、算入公債費等については、前年度比で</a:t>
          </a:r>
          <a:r>
            <a:rPr kumimoji="1" lang="en-US" altLang="ja-JP" sz="1100" baseline="0">
              <a:solidFill>
                <a:schemeClr val="dk1"/>
              </a:solidFill>
              <a:effectLst/>
              <a:latin typeface="+mn-lt"/>
              <a:ea typeface="+mn-ea"/>
              <a:cs typeface="+mn-cs"/>
            </a:rPr>
            <a:t>1.2</a:t>
          </a:r>
          <a:r>
            <a:rPr kumimoji="1" lang="ja-JP" altLang="ja-JP" sz="1100" baseline="0">
              <a:solidFill>
                <a:schemeClr val="dk1"/>
              </a:solidFill>
              <a:effectLst/>
              <a:latin typeface="+mn-lt"/>
              <a:ea typeface="+mn-ea"/>
              <a:cs typeface="+mn-cs"/>
            </a:rPr>
            <a:t>億円増加しました。</a:t>
          </a:r>
          <a:endParaRPr lang="ja-JP" altLang="ja-JP" sz="1400">
            <a:effectLst/>
          </a:endParaRPr>
        </a:p>
        <a:p>
          <a:r>
            <a:rPr kumimoji="1" lang="ja-JP" altLang="ja-JP" sz="1100" baseline="0">
              <a:solidFill>
                <a:schemeClr val="dk1"/>
              </a:solidFill>
              <a:effectLst/>
              <a:latin typeface="+mn-lt"/>
              <a:ea typeface="+mn-ea"/>
              <a:cs typeface="+mn-cs"/>
            </a:rPr>
            <a:t>　　以上により、実質公債費比率の分子は前年度から</a:t>
          </a:r>
          <a:r>
            <a:rPr kumimoji="1" lang="en-US" altLang="ja-JP" sz="1100" baseline="0">
              <a:solidFill>
                <a:schemeClr val="dk1"/>
              </a:solidFill>
              <a:effectLst/>
              <a:latin typeface="+mn-lt"/>
              <a:ea typeface="+mn-ea"/>
              <a:cs typeface="+mn-cs"/>
            </a:rPr>
            <a:t>0.9</a:t>
          </a:r>
          <a:r>
            <a:rPr kumimoji="1" lang="ja-JP" altLang="ja-JP" sz="1100" baseline="0">
              <a:solidFill>
                <a:schemeClr val="dk1"/>
              </a:solidFill>
              <a:effectLst/>
              <a:latin typeface="+mn-lt"/>
              <a:ea typeface="+mn-ea"/>
              <a:cs typeface="+mn-cs"/>
            </a:rPr>
            <a:t>億円の</a:t>
          </a:r>
          <a:r>
            <a:rPr kumimoji="1" lang="ja-JP" altLang="en-US" sz="1100" baseline="0">
              <a:solidFill>
                <a:schemeClr val="dk1"/>
              </a:solidFill>
              <a:effectLst/>
              <a:latin typeface="+mn-lt"/>
              <a:ea typeface="+mn-ea"/>
              <a:cs typeface="+mn-cs"/>
            </a:rPr>
            <a:t>減</a:t>
          </a:r>
          <a:r>
            <a:rPr kumimoji="1" lang="ja-JP" altLang="ja-JP" sz="1100" baseline="0">
              <a:solidFill>
                <a:schemeClr val="dk1"/>
              </a:solidFill>
              <a:effectLst/>
              <a:latin typeface="+mn-lt"/>
              <a:ea typeface="+mn-ea"/>
              <a:cs typeface="+mn-cs"/>
            </a:rPr>
            <a:t>となり、実質公債費比率は</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か年平均で</a:t>
          </a:r>
          <a:r>
            <a:rPr kumimoji="1" lang="en-US" altLang="ja-JP" sz="1100" baseline="0">
              <a:solidFill>
                <a:schemeClr val="dk1"/>
              </a:solidFill>
              <a:effectLst/>
              <a:latin typeface="+mn-lt"/>
              <a:ea typeface="+mn-ea"/>
              <a:cs typeface="+mn-cs"/>
            </a:rPr>
            <a:t>2.1</a:t>
          </a:r>
          <a:r>
            <a:rPr kumimoji="1" lang="ja-JP" altLang="ja-JP" sz="1100" baseline="0">
              <a:solidFill>
                <a:schemeClr val="dk1"/>
              </a:solidFill>
              <a:effectLst/>
              <a:latin typeface="+mn-lt"/>
              <a:ea typeface="+mn-ea"/>
              <a:cs typeface="+mn-cs"/>
            </a:rPr>
            <a:t>ポイントとなりました。</a:t>
          </a:r>
          <a:endParaRPr lang="ja-JP" altLang="ja-JP" sz="1400">
            <a:effectLst/>
          </a:endParaRPr>
        </a:p>
        <a:p>
          <a:r>
            <a:rPr kumimoji="1" lang="ja-JP" altLang="ja-JP" sz="1100" baseline="0">
              <a:solidFill>
                <a:schemeClr val="dk1"/>
              </a:solidFill>
              <a:effectLst/>
              <a:latin typeface="+mn-lt"/>
              <a:ea typeface="+mn-ea"/>
              <a:cs typeface="+mn-cs"/>
            </a:rPr>
            <a:t>　引き続き、</a:t>
          </a:r>
          <a:r>
            <a:rPr kumimoji="1" lang="ja-JP" altLang="en-US" sz="1100" baseline="0">
              <a:solidFill>
                <a:schemeClr val="dk1"/>
              </a:solidFill>
              <a:effectLst/>
              <a:latin typeface="+mn-lt"/>
              <a:ea typeface="+mn-ea"/>
              <a:cs typeface="+mn-cs"/>
            </a:rPr>
            <a:t>市</a:t>
          </a:r>
          <a:r>
            <a:rPr kumimoji="1" lang="ja-JP" altLang="ja-JP" sz="1100" baseline="0">
              <a:solidFill>
                <a:schemeClr val="dk1"/>
              </a:solidFill>
              <a:effectLst/>
              <a:latin typeface="+mn-lt"/>
              <a:ea typeface="+mn-ea"/>
              <a:cs typeface="+mn-cs"/>
            </a:rPr>
            <a:t>債に大きく頼ることのない財政運営に努めていきます。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（Ａ）</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26</a:t>
          </a:r>
          <a:r>
            <a:rPr kumimoji="1" lang="ja-JP" altLang="en-US" sz="1100" baseline="0">
              <a:solidFill>
                <a:schemeClr val="dk1"/>
              </a:solidFill>
              <a:effectLst/>
              <a:latin typeface="+mn-lt"/>
              <a:ea typeface="+mn-ea"/>
              <a:cs typeface="+mn-cs"/>
            </a:rPr>
            <a:t>年度災害復旧事業債</a:t>
          </a:r>
          <a:r>
            <a:rPr kumimoji="1" lang="ja-JP" altLang="ja-JP" sz="1100" baseline="0">
              <a:solidFill>
                <a:schemeClr val="dk1"/>
              </a:solidFill>
              <a:effectLst/>
              <a:latin typeface="+mn-lt"/>
              <a:ea typeface="+mn-ea"/>
              <a:cs typeface="+mn-cs"/>
            </a:rPr>
            <a:t>の償還開始等により、地方債償還額が発行額を上回ったことなどから地方債の現在高が減少、また、平成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年度の公営企業法適用化に伴い準元利償還金が減少したことにより、公営企業債の償還に対する繰入見込額が減少しました。それにより、将来負担額の合計は前年度より減少しました。</a:t>
          </a:r>
          <a:endParaRPr kumimoji="1" lang="en-US" altLang="ja-JP" sz="1100" baseline="0">
            <a:solidFill>
              <a:schemeClr val="dk1"/>
            </a:solidFill>
            <a:effectLst/>
            <a:latin typeface="+mn-lt"/>
            <a:ea typeface="+mn-ea"/>
            <a:cs typeface="+mn-cs"/>
          </a:endParaRPr>
        </a:p>
        <a:p>
          <a:endParaRPr lang="ja-JP" altLang="ja-JP" sz="1400">
            <a:effectLst/>
          </a:endParaRPr>
        </a:p>
        <a:p>
          <a:r>
            <a:rPr kumimoji="1" lang="ja-JP" altLang="ja-JP" sz="1100" baseline="0">
              <a:solidFill>
                <a:schemeClr val="dk1"/>
              </a:solidFill>
              <a:effectLst/>
              <a:latin typeface="+mn-lt"/>
              <a:ea typeface="+mn-ea"/>
              <a:cs typeface="+mn-cs"/>
            </a:rPr>
            <a:t>（Ｂ）</a:t>
          </a:r>
          <a:r>
            <a:rPr kumimoji="1" lang="ja-JP" altLang="en-US" sz="1100" baseline="0">
              <a:solidFill>
                <a:schemeClr val="dk1"/>
              </a:solidFill>
              <a:effectLst/>
              <a:latin typeface="+mn-lt"/>
              <a:ea typeface="+mn-ea"/>
              <a:cs typeface="+mn-cs"/>
            </a:rPr>
            <a:t>都市計画事業に係る地方債残高の減少に伴い充当可能特定歳入が</a:t>
          </a:r>
          <a:r>
            <a:rPr kumimoji="1" lang="en-US" altLang="ja-JP" sz="1100" baseline="0">
              <a:solidFill>
                <a:schemeClr val="dk1"/>
              </a:solidFill>
              <a:effectLst/>
              <a:latin typeface="+mn-lt"/>
              <a:ea typeface="+mn-ea"/>
              <a:cs typeface="+mn-cs"/>
            </a:rPr>
            <a:t>8.6</a:t>
          </a:r>
          <a:r>
            <a:rPr kumimoji="1" lang="ja-JP" altLang="en-US" sz="1100" baseline="0">
              <a:solidFill>
                <a:schemeClr val="dk1"/>
              </a:solidFill>
              <a:effectLst/>
              <a:latin typeface="+mn-lt"/>
              <a:ea typeface="+mn-ea"/>
              <a:cs typeface="+mn-cs"/>
            </a:rPr>
            <a:t>億円減少しました。</a:t>
          </a:r>
          <a:r>
            <a:rPr kumimoji="1" lang="ja-JP" altLang="ja-JP" sz="1100" baseline="0">
              <a:solidFill>
                <a:schemeClr val="dk1"/>
              </a:solidFill>
              <a:effectLst/>
              <a:latin typeface="+mn-lt"/>
              <a:ea typeface="+mn-ea"/>
              <a:cs typeface="+mn-cs"/>
            </a:rPr>
            <a:t>それに伴い、充当可能財源全体で前年度より減少しました。</a:t>
          </a:r>
          <a:endParaRPr kumimoji="1" lang="en-US" altLang="ja-JP" sz="1100" baseline="0">
            <a:solidFill>
              <a:schemeClr val="dk1"/>
            </a:solidFill>
            <a:effectLst/>
            <a:latin typeface="+mn-lt"/>
            <a:ea typeface="+mn-ea"/>
            <a:cs typeface="+mn-cs"/>
          </a:endParaRPr>
        </a:p>
        <a:p>
          <a:endParaRPr lang="ja-JP" altLang="ja-JP" sz="1400">
            <a:effectLst/>
          </a:endParaRPr>
        </a:p>
        <a:p>
          <a:r>
            <a:rPr kumimoji="1" lang="ja-JP" altLang="ja-JP" sz="1100" baseline="0">
              <a:solidFill>
                <a:schemeClr val="dk1"/>
              </a:solidFill>
              <a:effectLst/>
              <a:latin typeface="+mn-lt"/>
              <a:ea typeface="+mn-ea"/>
              <a:cs typeface="+mn-cs"/>
            </a:rPr>
            <a:t>　　以上により、将来負担比率の分子は▲</a:t>
          </a:r>
          <a:r>
            <a:rPr kumimoji="1" lang="en-US" altLang="ja-JP" sz="1100" baseline="0">
              <a:solidFill>
                <a:schemeClr val="dk1"/>
              </a:solidFill>
              <a:effectLst/>
              <a:latin typeface="+mn-lt"/>
              <a:ea typeface="+mn-ea"/>
              <a:cs typeface="+mn-cs"/>
            </a:rPr>
            <a:t>163</a:t>
          </a:r>
          <a:r>
            <a:rPr kumimoji="1" lang="ja-JP" altLang="ja-JP" sz="1100" baseline="0">
              <a:solidFill>
                <a:schemeClr val="dk1"/>
              </a:solidFill>
              <a:effectLst/>
              <a:latin typeface="+mn-lt"/>
              <a:ea typeface="+mn-ea"/>
              <a:cs typeface="+mn-cs"/>
            </a:rPr>
            <a:t>億円となり、充当可能財源等が将来負担額を上回ったため、将来負担比率は算出されませんでした。</a:t>
          </a:r>
          <a:endParaRPr lang="ja-JP" altLang="ja-JP" sz="1400">
            <a:effectLst/>
          </a:endParaRPr>
        </a:p>
        <a:p>
          <a:r>
            <a:rPr kumimoji="1" lang="ja-JP" altLang="ja-JP" sz="1100" baseline="0">
              <a:solidFill>
                <a:schemeClr val="dk1"/>
              </a:solidFill>
              <a:effectLst/>
              <a:latin typeface="+mn-lt"/>
              <a:ea typeface="+mn-ea"/>
              <a:cs typeface="+mn-cs"/>
            </a:rPr>
            <a:t>　今後も将来世代に負担を先送りしない財政運営に努めていきます。</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京都府宇治市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億円を繰り入れたことなどにより、基金全体として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健全かつ持続可能な財政運営に努め、財政状況や基金目的等に応じ、確保や活用を図る。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公共施設等の整備や、高齢者施策、観光施策、子育て支援施策等、幅広く基金を活用し事業を行っております。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一定の取り崩しがあるものの、寄付金や利子の積立を行ったため前年度より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健全かつ持続可能な財政運営に努め</a:t>
          </a:r>
          <a:r>
            <a:rPr kumimoji="1" lang="ja-JP" altLang="en-US" sz="1300">
              <a:solidFill>
                <a:schemeClr val="dk1"/>
              </a:solidFill>
              <a:effectLst/>
              <a:latin typeface="+mn-lt"/>
              <a:ea typeface="+mn-ea"/>
              <a:cs typeface="+mn-cs"/>
            </a:rPr>
            <a:t>る中で、事業目的に沿う活用を図る。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社会保障関係経費等の増加により、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億円の繰入を行いました。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健全かつ持続可能な財政運営に努め、可能な限り基金の確保を図る。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年度は繰入を行わず、利子等を積み立てました。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今後の事業に係る公債費負担に応じ、活用を図っていく。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5001875" y="85725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6297275" y="85725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11156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24110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37064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50018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62972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187,901
185,170
67.54
63,771,423
63,310,327
185,166
34,679,499
44,230,663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284214" y="3836446"/>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年度に策定した公共施設等総合管理計画において、公共施設等の延べ床面積を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％削減するという目標を掲げ、老朽化した施設の集約化・複合化や除却を進めていくところである。</a:t>
          </a:r>
          <a:endParaRPr lang="ja-JP" altLang="ja-JP">
            <a:effectLst/>
          </a:endParaRPr>
        </a:p>
        <a:p>
          <a:r>
            <a:rPr kumimoji="1" lang="ja-JP" altLang="ja-JP" sz="1100">
              <a:solidFill>
                <a:schemeClr val="dk1"/>
              </a:solidFill>
              <a:effectLst/>
              <a:latin typeface="+mn-lt"/>
              <a:ea typeface="+mn-ea"/>
              <a:cs typeface="+mn-cs"/>
            </a:rPr>
            <a:t>現状においては、類似団体平均を下回っている状況。</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75185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098550" y="59086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75185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098550" y="54768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75185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098550" y="50450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75185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098550" y="46132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75185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75185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13335</xdr:rowOff>
    </xdr:to>
    <xdr:cxnSp macro="">
      <xdr:nvCxnSpPr>
        <xdr:cNvPr id="69" name="直線コネクタ 68"/>
        <xdr:cNvCxnSpPr/>
      </xdr:nvCxnSpPr>
      <xdr:spPr>
        <a:xfrm flipV="1">
          <a:off x="4074795" y="4608957"/>
          <a:ext cx="1270" cy="106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70" name="有形固定資産減価償却率最小値テキスト"/>
        <xdr:cNvSpPr txBox="1"/>
      </xdr:nvSpPr>
      <xdr:spPr>
        <a:xfrm>
          <a:off x="41275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71" name="直線コネクタ 70"/>
        <xdr:cNvCxnSpPr/>
      </xdr:nvCxnSpPr>
      <xdr:spPr>
        <a:xfrm>
          <a:off x="3987800" y="567118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2" name="有形固定資産減価償却率最大値テキスト"/>
        <xdr:cNvSpPr txBox="1"/>
      </xdr:nvSpPr>
      <xdr:spPr>
        <a:xfrm>
          <a:off x="4127500" y="4384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3" name="直線コネクタ 72"/>
        <xdr:cNvCxnSpPr/>
      </xdr:nvCxnSpPr>
      <xdr:spPr>
        <a:xfrm>
          <a:off x="3987800" y="460895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135780</xdr:rowOff>
    </xdr:from>
    <xdr:ext cx="405111" cy="259045"/>
    <xdr:sp macro="" textlink="">
      <xdr:nvSpPr>
        <xdr:cNvPr id="74" name="有形固定資産減価償却率平均値テキスト"/>
        <xdr:cNvSpPr txBox="1"/>
      </xdr:nvSpPr>
      <xdr:spPr>
        <a:xfrm>
          <a:off x="4127500" y="493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75" name="フローチャート: 判断 74"/>
        <xdr:cNvSpPr/>
      </xdr:nvSpPr>
      <xdr:spPr>
        <a:xfrm>
          <a:off x="4025900" y="508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6" name="フローチャート: 判断 75"/>
        <xdr:cNvSpPr/>
      </xdr:nvSpPr>
      <xdr:spPr>
        <a:xfrm>
          <a:off x="3429000" y="505472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93853</xdr:rowOff>
    </xdr:from>
    <xdr:to>
      <xdr:col>15</xdr:col>
      <xdr:colOff>187325</xdr:colOff>
      <xdr:row>32</xdr:row>
      <xdr:rowOff>24003</xdr:rowOff>
    </xdr:to>
    <xdr:sp macro="" textlink="">
      <xdr:nvSpPr>
        <xdr:cNvPr id="77" name="フローチャート: 判断 76"/>
        <xdr:cNvSpPr/>
      </xdr:nvSpPr>
      <xdr:spPr>
        <a:xfrm>
          <a:off x="2781300" y="540880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83" name="楕円 82"/>
        <xdr:cNvSpPr/>
      </xdr:nvSpPr>
      <xdr:spPr>
        <a:xfrm>
          <a:off x="4025900" y="51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1922</xdr:rowOff>
    </xdr:from>
    <xdr:ext cx="405111" cy="259045"/>
    <xdr:sp macro="" textlink="">
      <xdr:nvSpPr>
        <xdr:cNvPr id="84" name="有形固定資産減価償却率該当値テキスト"/>
        <xdr:cNvSpPr txBox="1"/>
      </xdr:nvSpPr>
      <xdr:spPr>
        <a:xfrm>
          <a:off x="4127500" y="5145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134493</xdr:rowOff>
    </xdr:from>
    <xdr:to>
      <xdr:col>19</xdr:col>
      <xdr:colOff>187325</xdr:colOff>
      <xdr:row>30</xdr:row>
      <xdr:rowOff>64643</xdr:rowOff>
    </xdr:to>
    <xdr:sp macro="" textlink="">
      <xdr:nvSpPr>
        <xdr:cNvPr id="85" name="楕円 84"/>
        <xdr:cNvSpPr/>
      </xdr:nvSpPr>
      <xdr:spPr>
        <a:xfrm>
          <a:off x="3429000" y="51065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13843</xdr:rowOff>
    </xdr:from>
    <xdr:to>
      <xdr:col>23</xdr:col>
      <xdr:colOff>85725</xdr:colOff>
      <xdr:row>30</xdr:row>
      <xdr:rowOff>74295</xdr:rowOff>
    </xdr:to>
    <xdr:cxnSp macro="">
      <xdr:nvCxnSpPr>
        <xdr:cNvPr id="86" name="直線コネクタ 85"/>
        <xdr:cNvCxnSpPr/>
      </xdr:nvCxnSpPr>
      <xdr:spPr>
        <a:xfrm>
          <a:off x="3479800" y="5157343"/>
          <a:ext cx="5969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87" name="n_1aveValue有形固定資産減価償却率"/>
        <xdr:cNvSpPr txBox="1"/>
      </xdr:nvSpPr>
      <xdr:spPr>
        <a:xfrm>
          <a:off x="3293119" y="4829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40530</xdr:rowOff>
    </xdr:from>
    <xdr:ext cx="405111" cy="259045"/>
    <xdr:sp macro="" textlink="">
      <xdr:nvSpPr>
        <xdr:cNvPr id="88" name="n_2aveValue有形固定資産減価償却率"/>
        <xdr:cNvSpPr txBox="1"/>
      </xdr:nvSpPr>
      <xdr:spPr>
        <a:xfrm>
          <a:off x="2658119" y="5184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55770</xdr:rowOff>
    </xdr:from>
    <xdr:ext cx="405111" cy="259045"/>
    <xdr:sp macro="" textlink="">
      <xdr:nvSpPr>
        <xdr:cNvPr id="89" name="n_1mainValue有形固定資産減価償却率"/>
        <xdr:cNvSpPr txBox="1"/>
      </xdr:nvSpPr>
      <xdr:spPr>
        <a:xfrm>
          <a:off x="3293119" y="519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0431376" y="3853117"/>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1844738" y="3836446"/>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類似団体と比較して職員数が多く、ゴミ収集事業等の民間委託等、人件費の抑制に取り組んでいるものの、高い水準にあるため、債務償還可能年数も類似団体と比べると長くなっている。</a:t>
          </a:r>
          <a:endParaRPr lang="ja-JP" altLang="ja-JP">
            <a:effectLst/>
          </a:endParaRPr>
        </a:p>
        <a:p>
          <a:r>
            <a:rPr kumimoji="1" lang="ja-JP" altLang="ja-JP" sz="1100">
              <a:solidFill>
                <a:schemeClr val="dk1"/>
              </a:solidFill>
              <a:effectLst/>
              <a:latin typeface="+mn-lt"/>
              <a:ea typeface="+mn-ea"/>
              <a:cs typeface="+mn-cs"/>
            </a:rPr>
            <a:t>今後も民間活力等を活用し、より一層の効率化に努める</a:t>
          </a:r>
          <a:r>
            <a:rPr kumimoji="1" lang="ja-JP" altLang="en-US" sz="1100">
              <a:solidFill>
                <a:schemeClr val="dk1"/>
              </a:solidFill>
              <a:effectLst/>
              <a:latin typeface="+mn-lt"/>
              <a:ea typeface="+mn-ea"/>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9645650" y="603204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93312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9645650" y="572361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93312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9645650" y="5415189"/>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93312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9645650" y="5106761"/>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93312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9645650" y="479833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4" name="テキスト ボックス 113"/>
        <xdr:cNvSpPr txBox="1"/>
      </xdr:nvSpPr>
      <xdr:spPr>
        <a:xfrm>
          <a:off x="93312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9645650" y="448990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92799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92799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120" name="直線コネクタ 119"/>
        <xdr:cNvCxnSpPr/>
      </xdr:nvCxnSpPr>
      <xdr:spPr>
        <a:xfrm flipV="1">
          <a:off x="12593320" y="4567011"/>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2646025"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2534900" y="60320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123" name="債務償還可能年数最大値テキスト"/>
        <xdr:cNvSpPr txBox="1"/>
      </xdr:nvSpPr>
      <xdr:spPr>
        <a:xfrm>
          <a:off x="12646025" y="4342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24" name="直線コネクタ 123"/>
        <xdr:cNvCxnSpPr/>
      </xdr:nvCxnSpPr>
      <xdr:spPr>
        <a:xfrm>
          <a:off x="12534900" y="45670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124024</xdr:rowOff>
    </xdr:from>
    <xdr:ext cx="340478" cy="259045"/>
    <xdr:sp macro="" textlink="">
      <xdr:nvSpPr>
        <xdr:cNvPr id="125" name="債務償還可能年数平均値テキスト"/>
        <xdr:cNvSpPr txBox="1"/>
      </xdr:nvSpPr>
      <xdr:spPr>
        <a:xfrm>
          <a:off x="12646025" y="509607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26" name="フローチャート: 判断 125"/>
        <xdr:cNvSpPr/>
      </xdr:nvSpPr>
      <xdr:spPr>
        <a:xfrm>
          <a:off x="12573000" y="511764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116568</xdr:rowOff>
    </xdr:from>
    <xdr:to>
      <xdr:col>76</xdr:col>
      <xdr:colOff>73025</xdr:colOff>
      <xdr:row>29</xdr:row>
      <xdr:rowOff>46718</xdr:rowOff>
    </xdr:to>
    <xdr:sp macro="" textlink="">
      <xdr:nvSpPr>
        <xdr:cNvPr id="132" name="楕円 131"/>
        <xdr:cNvSpPr/>
      </xdr:nvSpPr>
      <xdr:spPr>
        <a:xfrm>
          <a:off x="12573000" y="491716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139445</xdr:rowOff>
    </xdr:from>
    <xdr:ext cx="340478" cy="259045"/>
    <xdr:sp macro="" textlink="">
      <xdr:nvSpPr>
        <xdr:cNvPr id="133" name="債務償還可能年数該当値テキスト"/>
        <xdr:cNvSpPr txBox="1"/>
      </xdr:nvSpPr>
      <xdr:spPr>
        <a:xfrm>
          <a:off x="12646025" y="47685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187,901
185,170
67.54
63,771,423
63,310,327
185,166
34,679,499
44,230,663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160020</xdr:rowOff>
    </xdr:from>
    <xdr:to>
      <xdr:col>24</xdr:col>
      <xdr:colOff>62865</xdr:colOff>
      <xdr:row>41</xdr:row>
      <xdr:rowOff>74295</xdr:rowOff>
    </xdr:to>
    <xdr:cxnSp macro="">
      <xdr:nvCxnSpPr>
        <xdr:cNvPr id="56" name="直線コネクタ 55"/>
        <xdr:cNvCxnSpPr/>
      </xdr:nvCxnSpPr>
      <xdr:spPr>
        <a:xfrm flipV="1">
          <a:off x="3949065" y="5817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7" name="【道路】&#10;有形固定資産減価償却率最小値テキスト"/>
        <xdr:cNvSpPr txBox="1"/>
      </xdr:nvSpPr>
      <xdr:spPr>
        <a:xfrm>
          <a:off x="39878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8" name="直線コネクタ 57"/>
        <xdr:cNvCxnSpPr/>
      </xdr:nvCxnSpPr>
      <xdr:spPr>
        <a:xfrm>
          <a:off x="3889375" y="71037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106697</xdr:rowOff>
    </xdr:from>
    <xdr:ext cx="405111" cy="259045"/>
    <xdr:sp macro="" textlink="">
      <xdr:nvSpPr>
        <xdr:cNvPr id="59" name="【道路】&#10;有形固定資産減価償却率最大値テキスト"/>
        <xdr:cNvSpPr txBox="1"/>
      </xdr:nvSpPr>
      <xdr:spPr>
        <a:xfrm>
          <a:off x="39878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160020</xdr:rowOff>
    </xdr:from>
    <xdr:to>
      <xdr:col>24</xdr:col>
      <xdr:colOff>152400</xdr:colOff>
      <xdr:row>33</xdr:row>
      <xdr:rowOff>160020</xdr:rowOff>
    </xdr:to>
    <xdr:cxnSp macro="">
      <xdr:nvCxnSpPr>
        <xdr:cNvPr id="60" name="直線コネクタ 59"/>
        <xdr:cNvCxnSpPr/>
      </xdr:nvCxnSpPr>
      <xdr:spPr>
        <a:xfrm>
          <a:off x="3889375" y="58178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1" name="【道路】&#10;有形固定資産減価償却率平均値テキスト"/>
        <xdr:cNvSpPr txBox="1"/>
      </xdr:nvSpPr>
      <xdr:spPr>
        <a:xfrm>
          <a:off x="39878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2" name="フローチャート: 判断 61"/>
        <xdr:cNvSpPr/>
      </xdr:nvSpPr>
      <xdr:spPr>
        <a:xfrm>
          <a:off x="38989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158750</xdr:rowOff>
    </xdr:from>
    <xdr:to>
      <xdr:col>20</xdr:col>
      <xdr:colOff>38100</xdr:colOff>
      <xdr:row>38</xdr:row>
      <xdr:rowOff>88900</xdr:rowOff>
    </xdr:to>
    <xdr:sp macro="" textlink="">
      <xdr:nvSpPr>
        <xdr:cNvPr id="63" name="フローチャート: 判断 62"/>
        <xdr:cNvSpPr/>
      </xdr:nvSpPr>
      <xdr:spPr>
        <a:xfrm>
          <a:off x="3203575" y="65024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428875"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99695</xdr:rowOff>
    </xdr:from>
    <xdr:to>
      <xdr:col>24</xdr:col>
      <xdr:colOff>114300</xdr:colOff>
      <xdr:row>38</xdr:row>
      <xdr:rowOff>29845</xdr:rowOff>
    </xdr:to>
    <xdr:sp macro="" textlink="">
      <xdr:nvSpPr>
        <xdr:cNvPr id="70" name="楕円 69"/>
        <xdr:cNvSpPr/>
      </xdr:nvSpPr>
      <xdr:spPr>
        <a:xfrm>
          <a:off x="38989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122572</xdr:rowOff>
    </xdr:from>
    <xdr:ext cx="405111" cy="259045"/>
    <xdr:sp macro="" textlink="">
      <xdr:nvSpPr>
        <xdr:cNvPr id="71" name="【道路】&#10;有形固定資産減価償却率該当値テキスト"/>
        <xdr:cNvSpPr txBox="1"/>
      </xdr:nvSpPr>
      <xdr:spPr>
        <a:xfrm>
          <a:off x="3987800"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2" name="楕円 71"/>
        <xdr:cNvSpPr/>
      </xdr:nvSpPr>
      <xdr:spPr>
        <a:xfrm>
          <a:off x="3203575" y="64604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150495</xdr:rowOff>
    </xdr:from>
    <xdr:to>
      <xdr:col>24</xdr:col>
      <xdr:colOff>63500</xdr:colOff>
      <xdr:row>37</xdr:row>
      <xdr:rowOff>167640</xdr:rowOff>
    </xdr:to>
    <xdr:cxnSp macro="">
      <xdr:nvCxnSpPr>
        <xdr:cNvPr id="73" name="直線コネクタ 72"/>
        <xdr:cNvCxnSpPr/>
      </xdr:nvCxnSpPr>
      <xdr:spPr>
        <a:xfrm flipV="1">
          <a:off x="3235325" y="6494145"/>
          <a:ext cx="71437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80027</xdr:rowOff>
    </xdr:from>
    <xdr:ext cx="405111" cy="259045"/>
    <xdr:sp macro="" textlink="">
      <xdr:nvSpPr>
        <xdr:cNvPr id="74" name="n_1aveValue【道路】&#10;有形固定資産減価償却率"/>
        <xdr:cNvSpPr txBox="1"/>
      </xdr:nvSpPr>
      <xdr:spPr>
        <a:xfrm>
          <a:off x="306769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5" name="n_2aveValue【道路】&#10;有形固定資産減価償却率"/>
        <xdr:cNvSpPr txBox="1"/>
      </xdr:nvSpPr>
      <xdr:spPr>
        <a:xfrm>
          <a:off x="230569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63517</xdr:rowOff>
    </xdr:from>
    <xdr:ext cx="405111" cy="259045"/>
    <xdr:sp macro="" textlink="">
      <xdr:nvSpPr>
        <xdr:cNvPr id="76" name="n_1mainValue【道路】&#10;有形固定資産減価償却率"/>
        <xdr:cNvSpPr txBox="1"/>
      </xdr:nvSpPr>
      <xdr:spPr>
        <a:xfrm>
          <a:off x="306769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517735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51773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517735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150678</xdr:rowOff>
    </xdr:from>
    <xdr:to>
      <xdr:col>54</xdr:col>
      <xdr:colOff>189865</xdr:colOff>
      <xdr:row>41</xdr:row>
      <xdr:rowOff>128595</xdr:rowOff>
    </xdr:to>
    <xdr:cxnSp macro="">
      <xdr:nvCxnSpPr>
        <xdr:cNvPr id="98" name="直線コネクタ 97"/>
        <xdr:cNvCxnSpPr/>
      </xdr:nvCxnSpPr>
      <xdr:spPr>
        <a:xfrm flipV="1">
          <a:off x="8905240" y="5979978"/>
          <a:ext cx="0" cy="117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132422</xdr:rowOff>
    </xdr:from>
    <xdr:ext cx="469744" cy="259045"/>
    <xdr:sp macro="" textlink="">
      <xdr:nvSpPr>
        <xdr:cNvPr id="99" name="【道路】&#10;一人当たり延長最小値テキスト"/>
        <xdr:cNvSpPr txBox="1"/>
      </xdr:nvSpPr>
      <xdr:spPr>
        <a:xfrm>
          <a:off x="8943975" y="71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128595</xdr:rowOff>
    </xdr:from>
    <xdr:to>
      <xdr:col>55</xdr:col>
      <xdr:colOff>88900</xdr:colOff>
      <xdr:row>41</xdr:row>
      <xdr:rowOff>128595</xdr:rowOff>
    </xdr:to>
    <xdr:cxnSp macro="">
      <xdr:nvCxnSpPr>
        <xdr:cNvPr id="100" name="直線コネクタ 99"/>
        <xdr:cNvCxnSpPr/>
      </xdr:nvCxnSpPr>
      <xdr:spPr>
        <a:xfrm>
          <a:off x="8845550" y="71580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97355</xdr:rowOff>
    </xdr:from>
    <xdr:ext cx="534377" cy="259045"/>
    <xdr:sp macro="" textlink="">
      <xdr:nvSpPr>
        <xdr:cNvPr id="101" name="【道路】&#10;一人当たり延長最大値テキスト"/>
        <xdr:cNvSpPr txBox="1"/>
      </xdr:nvSpPr>
      <xdr:spPr>
        <a:xfrm>
          <a:off x="8943975" y="5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150678</xdr:rowOff>
    </xdr:from>
    <xdr:to>
      <xdr:col>55</xdr:col>
      <xdr:colOff>88900</xdr:colOff>
      <xdr:row>34</xdr:row>
      <xdr:rowOff>150678</xdr:rowOff>
    </xdr:to>
    <xdr:cxnSp macro="">
      <xdr:nvCxnSpPr>
        <xdr:cNvPr id="102" name="直線コネクタ 101"/>
        <xdr:cNvCxnSpPr/>
      </xdr:nvCxnSpPr>
      <xdr:spPr>
        <a:xfrm>
          <a:off x="8845550" y="59799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81561</xdr:rowOff>
    </xdr:from>
    <xdr:ext cx="469744" cy="259045"/>
    <xdr:sp macro="" textlink="">
      <xdr:nvSpPr>
        <xdr:cNvPr id="103" name="【道路】&#10;一人当たり延長平均値テキスト"/>
        <xdr:cNvSpPr txBox="1"/>
      </xdr:nvSpPr>
      <xdr:spPr>
        <a:xfrm>
          <a:off x="8943975" y="6768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58684</xdr:rowOff>
    </xdr:from>
    <xdr:to>
      <xdr:col>55</xdr:col>
      <xdr:colOff>50800</xdr:colOff>
      <xdr:row>40</xdr:row>
      <xdr:rowOff>160284</xdr:rowOff>
    </xdr:to>
    <xdr:sp macro="" textlink="">
      <xdr:nvSpPr>
        <xdr:cNvPr id="104" name="フローチャート: 判断 103"/>
        <xdr:cNvSpPr/>
      </xdr:nvSpPr>
      <xdr:spPr>
        <a:xfrm>
          <a:off x="8883650" y="691668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37241</xdr:rowOff>
    </xdr:from>
    <xdr:to>
      <xdr:col>50</xdr:col>
      <xdr:colOff>165100</xdr:colOff>
      <xdr:row>40</xdr:row>
      <xdr:rowOff>138841</xdr:rowOff>
    </xdr:to>
    <xdr:sp macro="" textlink="">
      <xdr:nvSpPr>
        <xdr:cNvPr id="105" name="フローチャート: 判断 104"/>
        <xdr:cNvSpPr/>
      </xdr:nvSpPr>
      <xdr:spPr>
        <a:xfrm>
          <a:off x="815975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48168</xdr:rowOff>
    </xdr:from>
    <xdr:to>
      <xdr:col>46</xdr:col>
      <xdr:colOff>38100</xdr:colOff>
      <xdr:row>39</xdr:row>
      <xdr:rowOff>149768</xdr:rowOff>
    </xdr:to>
    <xdr:sp macro="" textlink="">
      <xdr:nvSpPr>
        <xdr:cNvPr id="106" name="フローチャート: 判断 105"/>
        <xdr:cNvSpPr/>
      </xdr:nvSpPr>
      <xdr:spPr>
        <a:xfrm>
          <a:off x="7413625" y="673471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108885</xdr:rowOff>
    </xdr:from>
    <xdr:to>
      <xdr:col>55</xdr:col>
      <xdr:colOff>50800</xdr:colOff>
      <xdr:row>41</xdr:row>
      <xdr:rowOff>39035</xdr:rowOff>
    </xdr:to>
    <xdr:sp macro="" textlink="">
      <xdr:nvSpPr>
        <xdr:cNvPr id="112" name="楕円 111"/>
        <xdr:cNvSpPr/>
      </xdr:nvSpPr>
      <xdr:spPr>
        <a:xfrm>
          <a:off x="8883650" y="69668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87312</xdr:rowOff>
    </xdr:from>
    <xdr:ext cx="469744" cy="259045"/>
    <xdr:sp macro="" textlink="">
      <xdr:nvSpPr>
        <xdr:cNvPr id="113" name="【道路】&#10;一人当たり延長該当値テキスト"/>
        <xdr:cNvSpPr txBox="1"/>
      </xdr:nvSpPr>
      <xdr:spPr>
        <a:xfrm>
          <a:off x="8943975" y="694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114554</xdr:rowOff>
    </xdr:from>
    <xdr:to>
      <xdr:col>50</xdr:col>
      <xdr:colOff>165100</xdr:colOff>
      <xdr:row>41</xdr:row>
      <xdr:rowOff>44704</xdr:rowOff>
    </xdr:to>
    <xdr:sp macro="" textlink="">
      <xdr:nvSpPr>
        <xdr:cNvPr id="114" name="楕円 113"/>
        <xdr:cNvSpPr/>
      </xdr:nvSpPr>
      <xdr:spPr>
        <a:xfrm>
          <a:off x="8159750" y="69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159685</xdr:rowOff>
    </xdr:from>
    <xdr:to>
      <xdr:col>55</xdr:col>
      <xdr:colOff>0</xdr:colOff>
      <xdr:row>40</xdr:row>
      <xdr:rowOff>165354</xdr:rowOff>
    </xdr:to>
    <xdr:cxnSp macro="">
      <xdr:nvCxnSpPr>
        <xdr:cNvPr id="115" name="直線コネクタ 114"/>
        <xdr:cNvCxnSpPr/>
      </xdr:nvCxnSpPr>
      <xdr:spPr>
        <a:xfrm flipV="1">
          <a:off x="8210550" y="7017685"/>
          <a:ext cx="695325"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155368</xdr:rowOff>
    </xdr:from>
    <xdr:ext cx="469744" cy="259045"/>
    <xdr:sp macro="" textlink="">
      <xdr:nvSpPr>
        <xdr:cNvPr id="116" name="n_1aveValue【道路】&#10;一人当たり延長"/>
        <xdr:cNvSpPr txBox="1"/>
      </xdr:nvSpPr>
      <xdr:spPr>
        <a:xfrm>
          <a:off x="7991552"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166295</xdr:rowOff>
    </xdr:from>
    <xdr:ext cx="469744" cy="259045"/>
    <xdr:sp macro="" textlink="">
      <xdr:nvSpPr>
        <xdr:cNvPr id="117" name="n_2aveValue【道路】&#10;一人当たり延長"/>
        <xdr:cNvSpPr txBox="1"/>
      </xdr:nvSpPr>
      <xdr:spPr>
        <a:xfrm>
          <a:off x="7258127" y="650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35831</xdr:rowOff>
    </xdr:from>
    <xdr:ext cx="469744" cy="259045"/>
    <xdr:sp macro="" textlink="">
      <xdr:nvSpPr>
        <xdr:cNvPr id="118" name="n_1mainValue【道路】&#10;一人当たり延長"/>
        <xdr:cNvSpPr txBox="1"/>
      </xdr:nvSpPr>
      <xdr:spPr>
        <a:xfrm>
          <a:off x="7991552"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0" name="テキスト ボックス 129"/>
        <xdr:cNvSpPr txBox="1"/>
      </xdr:nvSpPr>
      <xdr:spPr>
        <a:xfrm>
          <a:off x="36591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8" name="テキスト ボックス 137"/>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78105</xdr:rowOff>
    </xdr:from>
    <xdr:to>
      <xdr:col>24</xdr:col>
      <xdr:colOff>62865</xdr:colOff>
      <xdr:row>64</xdr:row>
      <xdr:rowOff>47625</xdr:rowOff>
    </xdr:to>
    <xdr:cxnSp macro="">
      <xdr:nvCxnSpPr>
        <xdr:cNvPr id="142" name="直線コネクタ 141"/>
        <xdr:cNvCxnSpPr/>
      </xdr:nvCxnSpPr>
      <xdr:spPr>
        <a:xfrm flipV="1">
          <a:off x="3949065" y="96793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51452</xdr:rowOff>
    </xdr:from>
    <xdr:ext cx="340478" cy="259045"/>
    <xdr:sp macro="" textlink="">
      <xdr:nvSpPr>
        <xdr:cNvPr id="143" name="【橋りょう・トンネル】&#10;有形固定資産減価償却率最小値テキスト"/>
        <xdr:cNvSpPr txBox="1"/>
      </xdr:nvSpPr>
      <xdr:spPr>
        <a:xfrm>
          <a:off x="3987800"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47625</xdr:rowOff>
    </xdr:from>
    <xdr:to>
      <xdr:col>24</xdr:col>
      <xdr:colOff>152400</xdr:colOff>
      <xdr:row>64</xdr:row>
      <xdr:rowOff>47625</xdr:rowOff>
    </xdr:to>
    <xdr:cxnSp macro="">
      <xdr:nvCxnSpPr>
        <xdr:cNvPr id="144" name="直線コネクタ 143"/>
        <xdr:cNvCxnSpPr/>
      </xdr:nvCxnSpPr>
      <xdr:spPr>
        <a:xfrm>
          <a:off x="3889375" y="110204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24782</xdr:rowOff>
    </xdr:from>
    <xdr:ext cx="405111" cy="259045"/>
    <xdr:sp macro="" textlink="">
      <xdr:nvSpPr>
        <xdr:cNvPr id="145" name="【橋りょう・トンネル】&#10;有形固定資産減価償却率最大値テキスト"/>
        <xdr:cNvSpPr txBox="1"/>
      </xdr:nvSpPr>
      <xdr:spPr>
        <a:xfrm>
          <a:off x="3987800" y="945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78105</xdr:rowOff>
    </xdr:from>
    <xdr:to>
      <xdr:col>24</xdr:col>
      <xdr:colOff>152400</xdr:colOff>
      <xdr:row>56</xdr:row>
      <xdr:rowOff>78105</xdr:rowOff>
    </xdr:to>
    <xdr:cxnSp macro="">
      <xdr:nvCxnSpPr>
        <xdr:cNvPr id="146" name="直線コネクタ 145"/>
        <xdr:cNvCxnSpPr/>
      </xdr:nvCxnSpPr>
      <xdr:spPr>
        <a:xfrm>
          <a:off x="3889375" y="96793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29227</xdr:rowOff>
    </xdr:from>
    <xdr:ext cx="405111" cy="259045"/>
    <xdr:sp macro="" textlink="">
      <xdr:nvSpPr>
        <xdr:cNvPr id="147" name="【橋りょう・トンネル】&#10;有形固定資産減価償却率平均値テキスト"/>
        <xdr:cNvSpPr txBox="1"/>
      </xdr:nvSpPr>
      <xdr:spPr>
        <a:xfrm>
          <a:off x="3987800" y="980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48" name="フローチャート: 判断 147"/>
        <xdr:cNvSpPr/>
      </xdr:nvSpPr>
      <xdr:spPr>
        <a:xfrm>
          <a:off x="38989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38735</xdr:rowOff>
    </xdr:from>
    <xdr:to>
      <xdr:col>20</xdr:col>
      <xdr:colOff>38100</xdr:colOff>
      <xdr:row>59</xdr:row>
      <xdr:rowOff>140335</xdr:rowOff>
    </xdr:to>
    <xdr:sp macro="" textlink="">
      <xdr:nvSpPr>
        <xdr:cNvPr id="149" name="フローチャート: 判断 148"/>
        <xdr:cNvSpPr/>
      </xdr:nvSpPr>
      <xdr:spPr>
        <a:xfrm>
          <a:off x="3203575" y="101542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147320</xdr:rowOff>
    </xdr:from>
    <xdr:to>
      <xdr:col>15</xdr:col>
      <xdr:colOff>101600</xdr:colOff>
      <xdr:row>59</xdr:row>
      <xdr:rowOff>77470</xdr:rowOff>
    </xdr:to>
    <xdr:sp macro="" textlink="">
      <xdr:nvSpPr>
        <xdr:cNvPr id="150" name="フローチャート: 判断 149"/>
        <xdr:cNvSpPr/>
      </xdr:nvSpPr>
      <xdr:spPr>
        <a:xfrm>
          <a:off x="2428875"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124460</xdr:rowOff>
    </xdr:from>
    <xdr:to>
      <xdr:col>24</xdr:col>
      <xdr:colOff>114300</xdr:colOff>
      <xdr:row>60</xdr:row>
      <xdr:rowOff>54610</xdr:rowOff>
    </xdr:to>
    <xdr:sp macro="" textlink="">
      <xdr:nvSpPr>
        <xdr:cNvPr id="156" name="楕円 155"/>
        <xdr:cNvSpPr/>
      </xdr:nvSpPr>
      <xdr:spPr>
        <a:xfrm>
          <a:off x="38989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102887</xdr:rowOff>
    </xdr:from>
    <xdr:ext cx="405111" cy="259045"/>
    <xdr:sp macro="" textlink="">
      <xdr:nvSpPr>
        <xdr:cNvPr id="157" name="【橋りょう・トンネル】&#10;有形固定資産減価償却率該当値テキスト"/>
        <xdr:cNvSpPr txBox="1"/>
      </xdr:nvSpPr>
      <xdr:spPr>
        <a:xfrm>
          <a:off x="3987800"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58" name="楕円 157"/>
        <xdr:cNvSpPr/>
      </xdr:nvSpPr>
      <xdr:spPr>
        <a:xfrm>
          <a:off x="3203575" y="102247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3810</xdr:rowOff>
    </xdr:to>
    <xdr:cxnSp macro="">
      <xdr:nvCxnSpPr>
        <xdr:cNvPr id="159" name="直線コネクタ 158"/>
        <xdr:cNvCxnSpPr/>
      </xdr:nvCxnSpPr>
      <xdr:spPr>
        <a:xfrm>
          <a:off x="3235325" y="10275570"/>
          <a:ext cx="7143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156862</xdr:rowOff>
    </xdr:from>
    <xdr:ext cx="405111" cy="259045"/>
    <xdr:sp macro="" textlink="">
      <xdr:nvSpPr>
        <xdr:cNvPr id="160" name="n_1aveValue【橋りょう・トンネル】&#10;有形固定資産減価償却率"/>
        <xdr:cNvSpPr txBox="1"/>
      </xdr:nvSpPr>
      <xdr:spPr>
        <a:xfrm>
          <a:off x="306769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93997</xdr:rowOff>
    </xdr:from>
    <xdr:ext cx="405111" cy="259045"/>
    <xdr:sp macro="" textlink="">
      <xdr:nvSpPr>
        <xdr:cNvPr id="161" name="n_2aveValue【橋りょう・トンネル】&#10;有形固定資産減価償却率"/>
        <xdr:cNvSpPr txBox="1"/>
      </xdr:nvSpPr>
      <xdr:spPr>
        <a:xfrm>
          <a:off x="230569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30497</xdr:rowOff>
    </xdr:from>
    <xdr:ext cx="405111" cy="259045"/>
    <xdr:sp macro="" textlink="">
      <xdr:nvSpPr>
        <xdr:cNvPr id="162" name="n_1mainValue【橋りょう・トンネル】&#10;有形固定資産減価償却率"/>
        <xdr:cNvSpPr txBox="1"/>
      </xdr:nvSpPr>
      <xdr:spPr>
        <a:xfrm>
          <a:off x="306769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76" name="テキスト ボックス 175"/>
        <xdr:cNvSpPr txBox="1"/>
      </xdr:nvSpPr>
      <xdr:spPr>
        <a:xfrm>
          <a:off x="517735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8" name="テキスト ボックス 177"/>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0" name="テキスト ボックス 179"/>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2" name="テキスト ボックス 181"/>
        <xdr:cNvSpPr txBox="1"/>
      </xdr:nvSpPr>
      <xdr:spPr>
        <a:xfrm>
          <a:off x="5122756"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5122756"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127726</xdr:rowOff>
    </xdr:from>
    <xdr:to>
      <xdr:col>54</xdr:col>
      <xdr:colOff>189865</xdr:colOff>
      <xdr:row>64</xdr:row>
      <xdr:rowOff>70401</xdr:rowOff>
    </xdr:to>
    <xdr:cxnSp macro="">
      <xdr:nvCxnSpPr>
        <xdr:cNvPr id="186" name="直線コネクタ 185"/>
        <xdr:cNvCxnSpPr/>
      </xdr:nvCxnSpPr>
      <xdr:spPr>
        <a:xfrm flipV="1">
          <a:off x="8905240" y="9557476"/>
          <a:ext cx="0" cy="148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74228</xdr:rowOff>
    </xdr:from>
    <xdr:ext cx="378565" cy="259045"/>
    <xdr:sp macro="" textlink="">
      <xdr:nvSpPr>
        <xdr:cNvPr id="187" name="【橋りょう・トンネル】&#10;一人当たり有形固定資産（償却資産）額最小値テキスト"/>
        <xdr:cNvSpPr txBox="1"/>
      </xdr:nvSpPr>
      <xdr:spPr>
        <a:xfrm>
          <a:off x="8943975" y="1104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70401</xdr:rowOff>
    </xdr:from>
    <xdr:to>
      <xdr:col>55</xdr:col>
      <xdr:colOff>88900</xdr:colOff>
      <xdr:row>64</xdr:row>
      <xdr:rowOff>70401</xdr:rowOff>
    </xdr:to>
    <xdr:cxnSp macro="">
      <xdr:nvCxnSpPr>
        <xdr:cNvPr id="188" name="直線コネクタ 187"/>
        <xdr:cNvCxnSpPr/>
      </xdr:nvCxnSpPr>
      <xdr:spPr>
        <a:xfrm>
          <a:off x="8845550" y="1104320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74403</xdr:rowOff>
    </xdr:from>
    <xdr:ext cx="599010" cy="259045"/>
    <xdr:sp macro="" textlink="">
      <xdr:nvSpPr>
        <xdr:cNvPr id="189" name="【橋りょう・トンネル】&#10;一人当たり有形固定資産（償却資産）額最大値テキスト"/>
        <xdr:cNvSpPr txBox="1"/>
      </xdr:nvSpPr>
      <xdr:spPr>
        <a:xfrm>
          <a:off x="8943975" y="9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127726</xdr:rowOff>
    </xdr:from>
    <xdr:to>
      <xdr:col>55</xdr:col>
      <xdr:colOff>88900</xdr:colOff>
      <xdr:row>55</xdr:row>
      <xdr:rowOff>127726</xdr:rowOff>
    </xdr:to>
    <xdr:cxnSp macro="">
      <xdr:nvCxnSpPr>
        <xdr:cNvPr id="190" name="直線コネクタ 189"/>
        <xdr:cNvCxnSpPr/>
      </xdr:nvCxnSpPr>
      <xdr:spPr>
        <a:xfrm>
          <a:off x="8845550" y="95574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87533</xdr:rowOff>
    </xdr:from>
    <xdr:ext cx="534377" cy="259045"/>
    <xdr:sp macro="" textlink="">
      <xdr:nvSpPr>
        <xdr:cNvPr id="191" name="【橋りょう・トンネル】&#10;一人当たり有形固定資産（償却資産）額平均値テキスト"/>
        <xdr:cNvSpPr txBox="1"/>
      </xdr:nvSpPr>
      <xdr:spPr>
        <a:xfrm>
          <a:off x="8943975" y="10374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109106</xdr:rowOff>
    </xdr:from>
    <xdr:to>
      <xdr:col>55</xdr:col>
      <xdr:colOff>50800</xdr:colOff>
      <xdr:row>61</xdr:row>
      <xdr:rowOff>39256</xdr:rowOff>
    </xdr:to>
    <xdr:sp macro="" textlink="">
      <xdr:nvSpPr>
        <xdr:cNvPr id="192" name="フローチャート: 判断 191"/>
        <xdr:cNvSpPr/>
      </xdr:nvSpPr>
      <xdr:spPr>
        <a:xfrm>
          <a:off x="8883650" y="103961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143754</xdr:rowOff>
    </xdr:from>
    <xdr:to>
      <xdr:col>50</xdr:col>
      <xdr:colOff>165100</xdr:colOff>
      <xdr:row>60</xdr:row>
      <xdr:rowOff>73904</xdr:rowOff>
    </xdr:to>
    <xdr:sp macro="" textlink="">
      <xdr:nvSpPr>
        <xdr:cNvPr id="193" name="フローチャート: 判断 192"/>
        <xdr:cNvSpPr/>
      </xdr:nvSpPr>
      <xdr:spPr>
        <a:xfrm>
          <a:off x="8159750" y="1025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124231</xdr:rowOff>
    </xdr:from>
    <xdr:to>
      <xdr:col>46</xdr:col>
      <xdr:colOff>38100</xdr:colOff>
      <xdr:row>57</xdr:row>
      <xdr:rowOff>54381</xdr:rowOff>
    </xdr:to>
    <xdr:sp macro="" textlink="">
      <xdr:nvSpPr>
        <xdr:cNvPr id="194" name="フローチャート: 判断 193"/>
        <xdr:cNvSpPr/>
      </xdr:nvSpPr>
      <xdr:spPr>
        <a:xfrm>
          <a:off x="7413625" y="97254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64125</xdr:rowOff>
    </xdr:from>
    <xdr:to>
      <xdr:col>55</xdr:col>
      <xdr:colOff>50800</xdr:colOff>
      <xdr:row>59</xdr:row>
      <xdr:rowOff>165725</xdr:rowOff>
    </xdr:to>
    <xdr:sp macro="" textlink="">
      <xdr:nvSpPr>
        <xdr:cNvPr id="200" name="楕円 199"/>
        <xdr:cNvSpPr/>
      </xdr:nvSpPr>
      <xdr:spPr>
        <a:xfrm>
          <a:off x="8883650" y="101796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87002</xdr:rowOff>
    </xdr:from>
    <xdr:ext cx="599010" cy="259045"/>
    <xdr:sp macro="" textlink="">
      <xdr:nvSpPr>
        <xdr:cNvPr id="201" name="【橋りょう・トンネル】&#10;一人当たり有形固定資産（償却資産）額該当値テキスト"/>
        <xdr:cNvSpPr txBox="1"/>
      </xdr:nvSpPr>
      <xdr:spPr>
        <a:xfrm>
          <a:off x="8943975" y="1003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13002</xdr:rowOff>
    </xdr:from>
    <xdr:to>
      <xdr:col>50</xdr:col>
      <xdr:colOff>165100</xdr:colOff>
      <xdr:row>60</xdr:row>
      <xdr:rowOff>114602</xdr:rowOff>
    </xdr:to>
    <xdr:sp macro="" textlink="">
      <xdr:nvSpPr>
        <xdr:cNvPr id="202" name="楕円 201"/>
        <xdr:cNvSpPr/>
      </xdr:nvSpPr>
      <xdr:spPr>
        <a:xfrm>
          <a:off x="8159750" y="1030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114925</xdr:rowOff>
    </xdr:from>
    <xdr:to>
      <xdr:col>55</xdr:col>
      <xdr:colOff>0</xdr:colOff>
      <xdr:row>60</xdr:row>
      <xdr:rowOff>63802</xdr:rowOff>
    </xdr:to>
    <xdr:cxnSp macro="">
      <xdr:nvCxnSpPr>
        <xdr:cNvPr id="203" name="直線コネクタ 202"/>
        <xdr:cNvCxnSpPr/>
      </xdr:nvCxnSpPr>
      <xdr:spPr>
        <a:xfrm flipV="1">
          <a:off x="8210550" y="10230475"/>
          <a:ext cx="695325" cy="12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90431</xdr:rowOff>
    </xdr:from>
    <xdr:ext cx="534377" cy="259045"/>
    <xdr:sp macro="" textlink="">
      <xdr:nvSpPr>
        <xdr:cNvPr id="204" name="n_1aveValue【橋りょう・トンネル】&#10;一人当たり有形固定資産（償却資産）額"/>
        <xdr:cNvSpPr txBox="1"/>
      </xdr:nvSpPr>
      <xdr:spPr>
        <a:xfrm>
          <a:off x="7959236" y="1003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70908</xdr:rowOff>
    </xdr:from>
    <xdr:ext cx="599010" cy="259045"/>
    <xdr:sp macro="" textlink="">
      <xdr:nvSpPr>
        <xdr:cNvPr id="205" name="n_2aveValue【橋りょう・トンネル】&#10;一人当たり有形固定資産（償却資産）額"/>
        <xdr:cNvSpPr txBox="1"/>
      </xdr:nvSpPr>
      <xdr:spPr>
        <a:xfrm>
          <a:off x="7193495" y="950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105729</xdr:rowOff>
    </xdr:from>
    <xdr:ext cx="534377" cy="259045"/>
    <xdr:sp macro="" textlink="">
      <xdr:nvSpPr>
        <xdr:cNvPr id="206" name="n_1mainValue【橋りょう・トンネル】&#10;一人当たり有形固定資産（償却資産）額"/>
        <xdr:cNvSpPr txBox="1"/>
      </xdr:nvSpPr>
      <xdr:spPr>
        <a:xfrm>
          <a:off x="7959236" y="103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208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6477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208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6477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208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6477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208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6477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662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51815</xdr:rowOff>
    </xdr:to>
    <xdr:cxnSp macro="">
      <xdr:nvCxnSpPr>
        <xdr:cNvPr id="229" name="直線コネクタ 228"/>
        <xdr:cNvCxnSpPr/>
      </xdr:nvCxnSpPr>
      <xdr:spPr>
        <a:xfrm flipV="1">
          <a:off x="3949065" y="13411200"/>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55642</xdr:rowOff>
    </xdr:from>
    <xdr:ext cx="405111" cy="259045"/>
    <xdr:sp macro="" textlink="">
      <xdr:nvSpPr>
        <xdr:cNvPr id="230" name="【公営住宅】&#10;有形固定資産減価償却率最小値テキスト"/>
        <xdr:cNvSpPr txBox="1"/>
      </xdr:nvSpPr>
      <xdr:spPr>
        <a:xfrm>
          <a:off x="39878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51815</xdr:rowOff>
    </xdr:from>
    <xdr:to>
      <xdr:col>24</xdr:col>
      <xdr:colOff>152400</xdr:colOff>
      <xdr:row>86</xdr:row>
      <xdr:rowOff>51815</xdr:rowOff>
    </xdr:to>
    <xdr:cxnSp macro="">
      <xdr:nvCxnSpPr>
        <xdr:cNvPr id="231" name="直線コネクタ 230"/>
        <xdr:cNvCxnSpPr/>
      </xdr:nvCxnSpPr>
      <xdr:spPr>
        <a:xfrm>
          <a:off x="3889375" y="147965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公営住宅】&#10;有形固定資産減価償却率最大値テキスト"/>
        <xdr:cNvSpPr txBox="1"/>
      </xdr:nvSpPr>
      <xdr:spPr>
        <a:xfrm>
          <a:off x="39878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3889375" y="1341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129049</xdr:rowOff>
    </xdr:from>
    <xdr:ext cx="405111" cy="259045"/>
    <xdr:sp macro="" textlink="">
      <xdr:nvSpPr>
        <xdr:cNvPr id="234" name="【公営住宅】&#10;有形固定資産減価償却率平均値テキスト"/>
        <xdr:cNvSpPr txBox="1"/>
      </xdr:nvSpPr>
      <xdr:spPr>
        <a:xfrm>
          <a:off x="3987800" y="14187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106172</xdr:rowOff>
    </xdr:from>
    <xdr:to>
      <xdr:col>24</xdr:col>
      <xdr:colOff>114300</xdr:colOff>
      <xdr:row>84</xdr:row>
      <xdr:rowOff>36322</xdr:rowOff>
    </xdr:to>
    <xdr:sp macro="" textlink="">
      <xdr:nvSpPr>
        <xdr:cNvPr id="235" name="フローチャート: 判断 234"/>
        <xdr:cNvSpPr/>
      </xdr:nvSpPr>
      <xdr:spPr>
        <a:xfrm>
          <a:off x="3898900" y="1433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42163</xdr:rowOff>
    </xdr:from>
    <xdr:to>
      <xdr:col>20</xdr:col>
      <xdr:colOff>38100</xdr:colOff>
      <xdr:row>83</xdr:row>
      <xdr:rowOff>143763</xdr:rowOff>
    </xdr:to>
    <xdr:sp macro="" textlink="">
      <xdr:nvSpPr>
        <xdr:cNvPr id="236" name="フローチャート: 判断 235"/>
        <xdr:cNvSpPr/>
      </xdr:nvSpPr>
      <xdr:spPr>
        <a:xfrm>
          <a:off x="3203575" y="142725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5587</xdr:rowOff>
    </xdr:from>
    <xdr:to>
      <xdr:col>15</xdr:col>
      <xdr:colOff>101600</xdr:colOff>
      <xdr:row>82</xdr:row>
      <xdr:rowOff>107187</xdr:rowOff>
    </xdr:to>
    <xdr:sp macro="" textlink="">
      <xdr:nvSpPr>
        <xdr:cNvPr id="237" name="フローチャート: 判断 236"/>
        <xdr:cNvSpPr/>
      </xdr:nvSpPr>
      <xdr:spPr>
        <a:xfrm>
          <a:off x="2428875"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49022</xdr:rowOff>
    </xdr:from>
    <xdr:to>
      <xdr:col>24</xdr:col>
      <xdr:colOff>114300</xdr:colOff>
      <xdr:row>85</xdr:row>
      <xdr:rowOff>150622</xdr:rowOff>
    </xdr:to>
    <xdr:sp macro="" textlink="">
      <xdr:nvSpPr>
        <xdr:cNvPr id="243" name="楕円 242"/>
        <xdr:cNvSpPr/>
      </xdr:nvSpPr>
      <xdr:spPr>
        <a:xfrm>
          <a:off x="38989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135399</xdr:rowOff>
    </xdr:from>
    <xdr:ext cx="405111" cy="259045"/>
    <xdr:sp macro="" textlink="">
      <xdr:nvSpPr>
        <xdr:cNvPr id="244" name="【公営住宅】&#10;有形固定資産減価償却率該当値テキスト"/>
        <xdr:cNvSpPr txBox="1"/>
      </xdr:nvSpPr>
      <xdr:spPr>
        <a:xfrm>
          <a:off x="3987800" y="14537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138176</xdr:rowOff>
    </xdr:from>
    <xdr:to>
      <xdr:col>20</xdr:col>
      <xdr:colOff>38100</xdr:colOff>
      <xdr:row>85</xdr:row>
      <xdr:rowOff>68326</xdr:rowOff>
    </xdr:to>
    <xdr:sp macro="" textlink="">
      <xdr:nvSpPr>
        <xdr:cNvPr id="245" name="楕円 244"/>
        <xdr:cNvSpPr/>
      </xdr:nvSpPr>
      <xdr:spPr>
        <a:xfrm>
          <a:off x="3203575" y="145399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17526</xdr:rowOff>
    </xdr:from>
    <xdr:to>
      <xdr:col>24</xdr:col>
      <xdr:colOff>63500</xdr:colOff>
      <xdr:row>85</xdr:row>
      <xdr:rowOff>99822</xdr:rowOff>
    </xdr:to>
    <xdr:cxnSp macro="">
      <xdr:nvCxnSpPr>
        <xdr:cNvPr id="246" name="直線コネクタ 245"/>
        <xdr:cNvCxnSpPr/>
      </xdr:nvCxnSpPr>
      <xdr:spPr>
        <a:xfrm>
          <a:off x="3235325" y="14590776"/>
          <a:ext cx="714375"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160290</xdr:rowOff>
    </xdr:from>
    <xdr:ext cx="405111" cy="259045"/>
    <xdr:sp macro="" textlink="">
      <xdr:nvSpPr>
        <xdr:cNvPr id="247" name="n_1aveValue【公営住宅】&#10;有形固定資産減価償却率"/>
        <xdr:cNvSpPr txBox="1"/>
      </xdr:nvSpPr>
      <xdr:spPr>
        <a:xfrm>
          <a:off x="306769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123714</xdr:rowOff>
    </xdr:from>
    <xdr:ext cx="405111" cy="259045"/>
    <xdr:sp macro="" textlink="">
      <xdr:nvSpPr>
        <xdr:cNvPr id="248" name="n_2aveValue【公営住宅】&#10;有形固定資産減価償却率"/>
        <xdr:cNvSpPr txBox="1"/>
      </xdr:nvSpPr>
      <xdr:spPr>
        <a:xfrm>
          <a:off x="2305694" y="1383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59453</xdr:rowOff>
    </xdr:from>
    <xdr:ext cx="405111" cy="259045"/>
    <xdr:sp macro="" textlink="">
      <xdr:nvSpPr>
        <xdr:cNvPr id="249" name="n_1mainValue【公営住宅】&#10;有形固定資産減価償却率"/>
        <xdr:cNvSpPr txBox="1"/>
      </xdr:nvSpPr>
      <xdr:spPr>
        <a:xfrm>
          <a:off x="3067694" y="1463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33986</xdr:rowOff>
    </xdr:from>
    <xdr:to>
      <xdr:col>54</xdr:col>
      <xdr:colOff>189865</xdr:colOff>
      <xdr:row>86</xdr:row>
      <xdr:rowOff>36271</xdr:rowOff>
    </xdr:to>
    <xdr:cxnSp macro="">
      <xdr:nvCxnSpPr>
        <xdr:cNvPr id="271" name="直線コネクタ 270"/>
        <xdr:cNvCxnSpPr/>
      </xdr:nvCxnSpPr>
      <xdr:spPr>
        <a:xfrm flipV="1">
          <a:off x="8905240" y="13407086"/>
          <a:ext cx="0" cy="137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72" name="【公営住宅】&#10;一人当たり面積最小値テキスト"/>
        <xdr:cNvSpPr txBox="1"/>
      </xdr:nvSpPr>
      <xdr:spPr>
        <a:xfrm>
          <a:off x="8943975"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73" name="直線コネクタ 272"/>
        <xdr:cNvCxnSpPr/>
      </xdr:nvCxnSpPr>
      <xdr:spPr>
        <a:xfrm>
          <a:off x="8845550" y="147809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152113</xdr:rowOff>
    </xdr:from>
    <xdr:ext cx="469744" cy="259045"/>
    <xdr:sp macro="" textlink="">
      <xdr:nvSpPr>
        <xdr:cNvPr id="274" name="【公営住宅】&#10;一人当たり面積最大値テキスト"/>
        <xdr:cNvSpPr txBox="1"/>
      </xdr:nvSpPr>
      <xdr:spPr>
        <a:xfrm>
          <a:off x="8943975" y="131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33986</xdr:rowOff>
    </xdr:from>
    <xdr:to>
      <xdr:col>55</xdr:col>
      <xdr:colOff>88900</xdr:colOff>
      <xdr:row>78</xdr:row>
      <xdr:rowOff>33986</xdr:rowOff>
    </xdr:to>
    <xdr:cxnSp macro="">
      <xdr:nvCxnSpPr>
        <xdr:cNvPr id="275" name="直線コネクタ 274"/>
        <xdr:cNvCxnSpPr/>
      </xdr:nvCxnSpPr>
      <xdr:spPr>
        <a:xfrm>
          <a:off x="8845550" y="134070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2404</xdr:rowOff>
    </xdr:from>
    <xdr:ext cx="469744" cy="259045"/>
    <xdr:sp macro="" textlink="">
      <xdr:nvSpPr>
        <xdr:cNvPr id="276" name="【公営住宅】&#10;一人当たり面積平均値テキスト"/>
        <xdr:cNvSpPr txBox="1"/>
      </xdr:nvSpPr>
      <xdr:spPr>
        <a:xfrm>
          <a:off x="8943975" y="14404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150977</xdr:rowOff>
    </xdr:from>
    <xdr:to>
      <xdr:col>55</xdr:col>
      <xdr:colOff>50800</xdr:colOff>
      <xdr:row>85</xdr:row>
      <xdr:rowOff>81127</xdr:rowOff>
    </xdr:to>
    <xdr:sp macro="" textlink="">
      <xdr:nvSpPr>
        <xdr:cNvPr id="277" name="フローチャート: 判断 276"/>
        <xdr:cNvSpPr/>
      </xdr:nvSpPr>
      <xdr:spPr>
        <a:xfrm>
          <a:off x="8883650" y="145527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113488</xdr:rowOff>
    </xdr:from>
    <xdr:to>
      <xdr:col>50</xdr:col>
      <xdr:colOff>165100</xdr:colOff>
      <xdr:row>85</xdr:row>
      <xdr:rowOff>43638</xdr:rowOff>
    </xdr:to>
    <xdr:sp macro="" textlink="">
      <xdr:nvSpPr>
        <xdr:cNvPr id="278" name="フローチャート: 判断 277"/>
        <xdr:cNvSpPr/>
      </xdr:nvSpPr>
      <xdr:spPr>
        <a:xfrm>
          <a:off x="815975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131318</xdr:rowOff>
    </xdr:from>
    <xdr:to>
      <xdr:col>46</xdr:col>
      <xdr:colOff>38100</xdr:colOff>
      <xdr:row>85</xdr:row>
      <xdr:rowOff>61468</xdr:rowOff>
    </xdr:to>
    <xdr:sp macro="" textlink="">
      <xdr:nvSpPr>
        <xdr:cNvPr id="279" name="フローチャート: 判断 278"/>
        <xdr:cNvSpPr/>
      </xdr:nvSpPr>
      <xdr:spPr>
        <a:xfrm>
          <a:off x="7413625" y="1453311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24791</xdr:rowOff>
    </xdr:from>
    <xdr:to>
      <xdr:col>55</xdr:col>
      <xdr:colOff>50800</xdr:colOff>
      <xdr:row>85</xdr:row>
      <xdr:rowOff>126391</xdr:rowOff>
    </xdr:to>
    <xdr:sp macro="" textlink="">
      <xdr:nvSpPr>
        <xdr:cNvPr id="285" name="楕円 284"/>
        <xdr:cNvSpPr/>
      </xdr:nvSpPr>
      <xdr:spPr>
        <a:xfrm>
          <a:off x="8883650" y="1459804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3218</xdr:rowOff>
    </xdr:from>
    <xdr:ext cx="469744" cy="259045"/>
    <xdr:sp macro="" textlink="">
      <xdr:nvSpPr>
        <xdr:cNvPr id="286" name="【公営住宅】&#10;一人当たり面積該当値テキスト"/>
        <xdr:cNvSpPr txBox="1"/>
      </xdr:nvSpPr>
      <xdr:spPr>
        <a:xfrm>
          <a:off x="8943975" y="145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40336</xdr:rowOff>
    </xdr:from>
    <xdr:to>
      <xdr:col>50</xdr:col>
      <xdr:colOff>165100</xdr:colOff>
      <xdr:row>85</xdr:row>
      <xdr:rowOff>141936</xdr:rowOff>
    </xdr:to>
    <xdr:sp macro="" textlink="">
      <xdr:nvSpPr>
        <xdr:cNvPr id="287" name="楕円 286"/>
        <xdr:cNvSpPr/>
      </xdr:nvSpPr>
      <xdr:spPr>
        <a:xfrm>
          <a:off x="8159750" y="146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75591</xdr:rowOff>
    </xdr:from>
    <xdr:to>
      <xdr:col>55</xdr:col>
      <xdr:colOff>0</xdr:colOff>
      <xdr:row>85</xdr:row>
      <xdr:rowOff>91136</xdr:rowOff>
    </xdr:to>
    <xdr:cxnSp macro="">
      <xdr:nvCxnSpPr>
        <xdr:cNvPr id="288" name="直線コネクタ 287"/>
        <xdr:cNvCxnSpPr/>
      </xdr:nvCxnSpPr>
      <xdr:spPr>
        <a:xfrm flipV="1">
          <a:off x="8210550" y="14648841"/>
          <a:ext cx="695325"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60165</xdr:rowOff>
    </xdr:from>
    <xdr:ext cx="469744" cy="259045"/>
    <xdr:sp macro="" textlink="">
      <xdr:nvSpPr>
        <xdr:cNvPr id="289" name="n_1aveValue【公営住宅】&#10;一人当たり面積"/>
        <xdr:cNvSpPr txBox="1"/>
      </xdr:nvSpPr>
      <xdr:spPr>
        <a:xfrm>
          <a:off x="7991552"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77995</xdr:rowOff>
    </xdr:from>
    <xdr:ext cx="469744" cy="259045"/>
    <xdr:sp macro="" textlink="">
      <xdr:nvSpPr>
        <xdr:cNvPr id="290" name="n_2aveValue【公営住宅】&#10;一人当たり面積"/>
        <xdr:cNvSpPr txBox="1"/>
      </xdr:nvSpPr>
      <xdr:spPr>
        <a:xfrm>
          <a:off x="7258127" y="1430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133063</xdr:rowOff>
    </xdr:from>
    <xdr:ext cx="469744" cy="259045"/>
    <xdr:sp macro="" textlink="">
      <xdr:nvSpPr>
        <xdr:cNvPr id="291" name="n_1mainValue【公営住宅】&#10;一人当たり面積"/>
        <xdr:cNvSpPr txBox="1"/>
      </xdr:nvSpPr>
      <xdr:spPr>
        <a:xfrm>
          <a:off x="7991552" y="1470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6" name="テキスト ボックス 315"/>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7" name="直線コネクタ 316"/>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8" name="テキスト ボックス 317"/>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9" name="直線コネクタ 318"/>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0" name="テキスト ボックス 319"/>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1" name="直線コネクタ 320"/>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2" name="テキスト ボックス 321"/>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3" name="直線コネクタ 322"/>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4" name="テキスト ボックス 323"/>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5" name="直線コネクタ 324"/>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6" name="テキスト ボックス 325"/>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7" name="直線コネクタ 326"/>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8" name="テキスト ボックス 327"/>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120015</xdr:rowOff>
    </xdr:from>
    <xdr:to>
      <xdr:col>85</xdr:col>
      <xdr:colOff>126364</xdr:colOff>
      <xdr:row>41</xdr:row>
      <xdr:rowOff>146685</xdr:rowOff>
    </xdr:to>
    <xdr:cxnSp macro="">
      <xdr:nvCxnSpPr>
        <xdr:cNvPr id="332" name="直線コネクタ 331"/>
        <xdr:cNvCxnSpPr/>
      </xdr:nvCxnSpPr>
      <xdr:spPr>
        <a:xfrm flipV="1">
          <a:off x="13889989" y="577786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150512</xdr:rowOff>
    </xdr:from>
    <xdr:ext cx="405111" cy="259045"/>
    <xdr:sp macro="" textlink="">
      <xdr:nvSpPr>
        <xdr:cNvPr id="333" name="【認定こども園・幼稚園・保育所】&#10;有形固定資産減価償却率最小値テキスト"/>
        <xdr:cNvSpPr txBox="1"/>
      </xdr:nvSpPr>
      <xdr:spPr>
        <a:xfrm>
          <a:off x="13928725"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146685</xdr:rowOff>
    </xdr:from>
    <xdr:to>
      <xdr:col>86</xdr:col>
      <xdr:colOff>25400</xdr:colOff>
      <xdr:row>41</xdr:row>
      <xdr:rowOff>146685</xdr:rowOff>
    </xdr:to>
    <xdr:cxnSp macro="">
      <xdr:nvCxnSpPr>
        <xdr:cNvPr id="334" name="直線コネクタ 333"/>
        <xdr:cNvCxnSpPr/>
      </xdr:nvCxnSpPr>
      <xdr:spPr>
        <a:xfrm>
          <a:off x="13801725" y="71761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66692</xdr:rowOff>
    </xdr:from>
    <xdr:ext cx="405111" cy="259045"/>
    <xdr:sp macro="" textlink="">
      <xdr:nvSpPr>
        <xdr:cNvPr id="335" name="【認定こども園・幼稚園・保育所】&#10;有形固定資産減価償却率最大値テキスト"/>
        <xdr:cNvSpPr txBox="1"/>
      </xdr:nvSpPr>
      <xdr:spPr>
        <a:xfrm>
          <a:off x="13928725"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120015</xdr:rowOff>
    </xdr:from>
    <xdr:to>
      <xdr:col>86</xdr:col>
      <xdr:colOff>25400</xdr:colOff>
      <xdr:row>33</xdr:row>
      <xdr:rowOff>120015</xdr:rowOff>
    </xdr:to>
    <xdr:cxnSp macro="">
      <xdr:nvCxnSpPr>
        <xdr:cNvPr id="336" name="直線コネクタ 335"/>
        <xdr:cNvCxnSpPr/>
      </xdr:nvCxnSpPr>
      <xdr:spPr>
        <a:xfrm>
          <a:off x="13801725" y="57778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337" name="【認定こども園・幼稚園・保育所】&#10;有形固定資産減価償却率平均値テキスト"/>
        <xdr:cNvSpPr txBox="1"/>
      </xdr:nvSpPr>
      <xdr:spPr>
        <a:xfrm>
          <a:off x="13928725"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38" name="フローチャート: 判断 337"/>
        <xdr:cNvSpPr/>
      </xdr:nvSpPr>
      <xdr:spPr>
        <a:xfrm>
          <a:off x="13839825" y="64604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39" name="フローチャート: 判断 338"/>
        <xdr:cNvSpPr/>
      </xdr:nvSpPr>
      <xdr:spPr>
        <a:xfrm>
          <a:off x="13115925"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40" name="フローチャート: 判断 339"/>
        <xdr:cNvSpPr/>
      </xdr:nvSpPr>
      <xdr:spPr>
        <a:xfrm>
          <a:off x="123698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1" name="テキスト ボックス 340"/>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2" name="テキスト ボックス 341"/>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3" name="テキスト ボックス 342"/>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4" name="テキスト ボックス 343"/>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5" name="テキスト ボックス 344"/>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95885</xdr:rowOff>
    </xdr:from>
    <xdr:to>
      <xdr:col>85</xdr:col>
      <xdr:colOff>177800</xdr:colOff>
      <xdr:row>38</xdr:row>
      <xdr:rowOff>26035</xdr:rowOff>
    </xdr:to>
    <xdr:sp macro="" textlink="">
      <xdr:nvSpPr>
        <xdr:cNvPr id="346" name="楕円 345"/>
        <xdr:cNvSpPr/>
      </xdr:nvSpPr>
      <xdr:spPr>
        <a:xfrm>
          <a:off x="13839825" y="64395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118762</xdr:rowOff>
    </xdr:from>
    <xdr:ext cx="405111" cy="259045"/>
    <xdr:sp macro="" textlink="">
      <xdr:nvSpPr>
        <xdr:cNvPr id="347" name="【認定こども園・幼稚園・保育所】&#10;有形固定資産減価償却率該当値テキスト"/>
        <xdr:cNvSpPr txBox="1"/>
      </xdr:nvSpPr>
      <xdr:spPr>
        <a:xfrm>
          <a:off x="13928725"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135890</xdr:rowOff>
    </xdr:from>
    <xdr:to>
      <xdr:col>81</xdr:col>
      <xdr:colOff>101600</xdr:colOff>
      <xdr:row>38</xdr:row>
      <xdr:rowOff>66040</xdr:rowOff>
    </xdr:to>
    <xdr:sp macro="" textlink="">
      <xdr:nvSpPr>
        <xdr:cNvPr id="348" name="楕円 347"/>
        <xdr:cNvSpPr/>
      </xdr:nvSpPr>
      <xdr:spPr>
        <a:xfrm>
          <a:off x="13115925"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146685</xdr:rowOff>
    </xdr:from>
    <xdr:to>
      <xdr:col>85</xdr:col>
      <xdr:colOff>127000</xdr:colOff>
      <xdr:row>38</xdr:row>
      <xdr:rowOff>15240</xdr:rowOff>
    </xdr:to>
    <xdr:cxnSp macro="">
      <xdr:nvCxnSpPr>
        <xdr:cNvPr id="349" name="直線コネクタ 348"/>
        <xdr:cNvCxnSpPr/>
      </xdr:nvCxnSpPr>
      <xdr:spPr>
        <a:xfrm flipV="1">
          <a:off x="13166725" y="6490335"/>
          <a:ext cx="7239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350" name="n_1aveValue【認定こども園・幼稚園・保育所】&#10;有形固定資産減価償却率"/>
        <xdr:cNvSpPr txBox="1"/>
      </xdr:nvSpPr>
      <xdr:spPr>
        <a:xfrm>
          <a:off x="12980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105427</xdr:rowOff>
    </xdr:from>
    <xdr:ext cx="405111" cy="259045"/>
    <xdr:sp macro="" textlink="">
      <xdr:nvSpPr>
        <xdr:cNvPr id="351" name="n_2aveValue【認定こども園・幼稚園・保育所】&#10;有形固定資産減価償却率"/>
        <xdr:cNvSpPr txBox="1"/>
      </xdr:nvSpPr>
      <xdr:spPr>
        <a:xfrm>
          <a:off x="12246619"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57167</xdr:rowOff>
    </xdr:from>
    <xdr:ext cx="405111" cy="259045"/>
    <xdr:sp macro="" textlink="">
      <xdr:nvSpPr>
        <xdr:cNvPr id="352" name="n_1mainValue【認定こども園・幼稚園・保育所】&#10;有形固定資産減価償却率"/>
        <xdr:cNvSpPr txBox="1"/>
      </xdr:nvSpPr>
      <xdr:spPr>
        <a:xfrm>
          <a:off x="129800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4" name="テキスト ボックス 363"/>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6" name="テキスト ボックス 365"/>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8" name="テキスト ボックス 367"/>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0" name="テキスト ボックス 369"/>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83058</xdr:rowOff>
    </xdr:to>
    <xdr:cxnSp macro="">
      <xdr:nvCxnSpPr>
        <xdr:cNvPr id="374" name="直線コネクタ 373"/>
        <xdr:cNvCxnSpPr/>
      </xdr:nvCxnSpPr>
      <xdr:spPr>
        <a:xfrm flipV="1">
          <a:off x="18846164" y="58826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375" name="【認定こども園・幼稚園・保育所】&#10;一人当たり面積最小値テキスト"/>
        <xdr:cNvSpPr txBox="1"/>
      </xdr:nvSpPr>
      <xdr:spPr>
        <a:xfrm>
          <a:off x="188849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376" name="直線コネクタ 375"/>
        <xdr:cNvCxnSpPr/>
      </xdr:nvCxnSpPr>
      <xdr:spPr>
        <a:xfrm>
          <a:off x="18786475" y="71125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77" name="【認定こども園・幼稚園・保育所】&#10;一人当たり面積最大値テキスト"/>
        <xdr:cNvSpPr txBox="1"/>
      </xdr:nvSpPr>
      <xdr:spPr>
        <a:xfrm>
          <a:off x="188849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78" name="直線コネクタ 377"/>
        <xdr:cNvCxnSpPr/>
      </xdr:nvCxnSpPr>
      <xdr:spPr>
        <a:xfrm>
          <a:off x="18786475" y="58826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7129</xdr:rowOff>
    </xdr:from>
    <xdr:ext cx="469744" cy="259045"/>
    <xdr:sp macro="" textlink="">
      <xdr:nvSpPr>
        <xdr:cNvPr id="379" name="【認定こども園・幼稚園・保育所】&#10;一人当たり面積平均値テキスト"/>
        <xdr:cNvSpPr txBox="1"/>
      </xdr:nvSpPr>
      <xdr:spPr>
        <a:xfrm>
          <a:off x="18884900" y="669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380" name="フローチャート: 判断 379"/>
        <xdr:cNvSpPr/>
      </xdr:nvSpPr>
      <xdr:spPr>
        <a:xfrm>
          <a:off x="187960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123698</xdr:rowOff>
    </xdr:from>
    <xdr:to>
      <xdr:col>112</xdr:col>
      <xdr:colOff>38100</xdr:colOff>
      <xdr:row>40</xdr:row>
      <xdr:rowOff>53848</xdr:rowOff>
    </xdr:to>
    <xdr:sp macro="" textlink="">
      <xdr:nvSpPr>
        <xdr:cNvPr id="381" name="フローチャート: 判断 380"/>
        <xdr:cNvSpPr/>
      </xdr:nvSpPr>
      <xdr:spPr>
        <a:xfrm>
          <a:off x="18100675" y="68102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25400</xdr:rowOff>
    </xdr:from>
    <xdr:to>
      <xdr:col>107</xdr:col>
      <xdr:colOff>101600</xdr:colOff>
      <xdr:row>40</xdr:row>
      <xdr:rowOff>127000</xdr:rowOff>
    </xdr:to>
    <xdr:sp macro="" textlink="">
      <xdr:nvSpPr>
        <xdr:cNvPr id="382" name="フローチャート: 判断 381"/>
        <xdr:cNvSpPr/>
      </xdr:nvSpPr>
      <xdr:spPr>
        <a:xfrm>
          <a:off x="17325975"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xdr:rowOff>
    </xdr:from>
    <xdr:to>
      <xdr:col>116</xdr:col>
      <xdr:colOff>114300</xdr:colOff>
      <xdr:row>40</xdr:row>
      <xdr:rowOff>113284</xdr:rowOff>
    </xdr:to>
    <xdr:sp macro="" textlink="">
      <xdr:nvSpPr>
        <xdr:cNvPr id="388" name="楕円 387"/>
        <xdr:cNvSpPr/>
      </xdr:nvSpPr>
      <xdr:spPr>
        <a:xfrm>
          <a:off x="187960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161561</xdr:rowOff>
    </xdr:from>
    <xdr:ext cx="469744" cy="259045"/>
    <xdr:sp macro="" textlink="">
      <xdr:nvSpPr>
        <xdr:cNvPr id="389" name="【認定こども園・幼稚園・保育所】&#10;一人当たり面積該当値テキスト"/>
        <xdr:cNvSpPr txBox="1"/>
      </xdr:nvSpPr>
      <xdr:spPr>
        <a:xfrm>
          <a:off x="18884900"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xdr:rowOff>
    </xdr:from>
    <xdr:to>
      <xdr:col>112</xdr:col>
      <xdr:colOff>38100</xdr:colOff>
      <xdr:row>40</xdr:row>
      <xdr:rowOff>117856</xdr:rowOff>
    </xdr:to>
    <xdr:sp macro="" textlink="">
      <xdr:nvSpPr>
        <xdr:cNvPr id="390" name="楕円 389"/>
        <xdr:cNvSpPr/>
      </xdr:nvSpPr>
      <xdr:spPr>
        <a:xfrm>
          <a:off x="18100675" y="68742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62484</xdr:rowOff>
    </xdr:from>
    <xdr:to>
      <xdr:col>116</xdr:col>
      <xdr:colOff>63500</xdr:colOff>
      <xdr:row>40</xdr:row>
      <xdr:rowOff>67056</xdr:rowOff>
    </xdr:to>
    <xdr:cxnSp macro="">
      <xdr:nvCxnSpPr>
        <xdr:cNvPr id="391" name="直線コネクタ 390"/>
        <xdr:cNvCxnSpPr/>
      </xdr:nvCxnSpPr>
      <xdr:spPr>
        <a:xfrm flipV="1">
          <a:off x="18132425" y="6920484"/>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70375</xdr:rowOff>
    </xdr:from>
    <xdr:ext cx="469744" cy="259045"/>
    <xdr:sp macro="" textlink="">
      <xdr:nvSpPr>
        <xdr:cNvPr id="392" name="n_1aveValue【認定こども園・幼稚園・保育所】&#10;一人当たり面積"/>
        <xdr:cNvSpPr txBox="1"/>
      </xdr:nvSpPr>
      <xdr:spPr>
        <a:xfrm>
          <a:off x="1793247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143527</xdr:rowOff>
    </xdr:from>
    <xdr:ext cx="469744" cy="259045"/>
    <xdr:sp macro="" textlink="">
      <xdr:nvSpPr>
        <xdr:cNvPr id="393" name="n_2aveValue【認定こども園・幼稚園・保育所】&#10;一人当たり面積"/>
        <xdr:cNvSpPr txBox="1"/>
      </xdr:nvSpPr>
      <xdr:spPr>
        <a:xfrm>
          <a:off x="1717047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108983</xdr:rowOff>
    </xdr:from>
    <xdr:ext cx="469744" cy="259045"/>
    <xdr:sp macro="" textlink="">
      <xdr:nvSpPr>
        <xdr:cNvPr id="394" name="n_1mainValue【認定こども園・幼稚園・保育所】&#10;一人当たり面積"/>
        <xdr:cNvSpPr txBox="1"/>
      </xdr:nvSpPr>
      <xdr:spPr>
        <a:xfrm>
          <a:off x="1793247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5" name="テキスト ボックス 404"/>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7" name="テキスト ボックス 406"/>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5" name="テキスト ボックス 414"/>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7" name="テキスト ボックス 416"/>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114300</xdr:rowOff>
    </xdr:from>
    <xdr:to>
      <xdr:col>85</xdr:col>
      <xdr:colOff>126364</xdr:colOff>
      <xdr:row>64</xdr:row>
      <xdr:rowOff>95250</xdr:rowOff>
    </xdr:to>
    <xdr:cxnSp macro="">
      <xdr:nvCxnSpPr>
        <xdr:cNvPr id="419" name="直線コネクタ 418"/>
        <xdr:cNvCxnSpPr/>
      </xdr:nvCxnSpPr>
      <xdr:spPr>
        <a:xfrm flipV="1">
          <a:off x="13889989" y="97155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99077</xdr:rowOff>
    </xdr:from>
    <xdr:ext cx="405111" cy="259045"/>
    <xdr:sp macro="" textlink="">
      <xdr:nvSpPr>
        <xdr:cNvPr id="420" name="【学校施設】&#10;有形固定資産減価償却率最小値テキスト"/>
        <xdr:cNvSpPr txBox="1"/>
      </xdr:nvSpPr>
      <xdr:spPr>
        <a:xfrm>
          <a:off x="13928725"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95250</xdr:rowOff>
    </xdr:from>
    <xdr:to>
      <xdr:col>86</xdr:col>
      <xdr:colOff>25400</xdr:colOff>
      <xdr:row>64</xdr:row>
      <xdr:rowOff>95250</xdr:rowOff>
    </xdr:to>
    <xdr:cxnSp macro="">
      <xdr:nvCxnSpPr>
        <xdr:cNvPr id="421" name="直線コネクタ 420"/>
        <xdr:cNvCxnSpPr/>
      </xdr:nvCxnSpPr>
      <xdr:spPr>
        <a:xfrm>
          <a:off x="13801725" y="110680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60977</xdr:rowOff>
    </xdr:from>
    <xdr:ext cx="405111" cy="259045"/>
    <xdr:sp macro="" textlink="">
      <xdr:nvSpPr>
        <xdr:cNvPr id="422" name="【学校施設】&#10;有形固定資産減価償却率最大値テキスト"/>
        <xdr:cNvSpPr txBox="1"/>
      </xdr:nvSpPr>
      <xdr:spPr>
        <a:xfrm>
          <a:off x="13928725"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114300</xdr:rowOff>
    </xdr:from>
    <xdr:to>
      <xdr:col>86</xdr:col>
      <xdr:colOff>25400</xdr:colOff>
      <xdr:row>56</xdr:row>
      <xdr:rowOff>114300</xdr:rowOff>
    </xdr:to>
    <xdr:cxnSp macro="">
      <xdr:nvCxnSpPr>
        <xdr:cNvPr id="423" name="直線コネクタ 422"/>
        <xdr:cNvCxnSpPr/>
      </xdr:nvCxnSpPr>
      <xdr:spPr>
        <a:xfrm>
          <a:off x="13801725" y="97155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102887</xdr:rowOff>
    </xdr:from>
    <xdr:ext cx="405111" cy="259045"/>
    <xdr:sp macro="" textlink="">
      <xdr:nvSpPr>
        <xdr:cNvPr id="424" name="【学校施設】&#10;有形固定資産減価償却率平均値テキスト"/>
        <xdr:cNvSpPr txBox="1"/>
      </xdr:nvSpPr>
      <xdr:spPr>
        <a:xfrm>
          <a:off x="13928725" y="1004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425" name="フローチャート: 判断 424"/>
        <xdr:cNvSpPr/>
      </xdr:nvSpPr>
      <xdr:spPr>
        <a:xfrm>
          <a:off x="13839825" y="100685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113030</xdr:rowOff>
    </xdr:from>
    <xdr:to>
      <xdr:col>81</xdr:col>
      <xdr:colOff>101600</xdr:colOff>
      <xdr:row>59</xdr:row>
      <xdr:rowOff>43180</xdr:rowOff>
    </xdr:to>
    <xdr:sp macro="" textlink="">
      <xdr:nvSpPr>
        <xdr:cNvPr id="426" name="フローチャート: 判断 425"/>
        <xdr:cNvSpPr/>
      </xdr:nvSpPr>
      <xdr:spPr>
        <a:xfrm>
          <a:off x="13115925"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86360</xdr:rowOff>
    </xdr:from>
    <xdr:to>
      <xdr:col>76</xdr:col>
      <xdr:colOff>165100</xdr:colOff>
      <xdr:row>61</xdr:row>
      <xdr:rowOff>16510</xdr:rowOff>
    </xdr:to>
    <xdr:sp macro="" textlink="">
      <xdr:nvSpPr>
        <xdr:cNvPr id="427" name="フローチャート: 判断 426"/>
        <xdr:cNvSpPr/>
      </xdr:nvSpPr>
      <xdr:spPr>
        <a:xfrm>
          <a:off x="123698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36830</xdr:rowOff>
    </xdr:from>
    <xdr:to>
      <xdr:col>85</xdr:col>
      <xdr:colOff>177800</xdr:colOff>
      <xdr:row>57</xdr:row>
      <xdr:rowOff>138430</xdr:rowOff>
    </xdr:to>
    <xdr:sp macro="" textlink="">
      <xdr:nvSpPr>
        <xdr:cNvPr id="433" name="楕円 432"/>
        <xdr:cNvSpPr/>
      </xdr:nvSpPr>
      <xdr:spPr>
        <a:xfrm>
          <a:off x="13839825" y="9809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59707</xdr:rowOff>
    </xdr:from>
    <xdr:ext cx="405111" cy="259045"/>
    <xdr:sp macro="" textlink="">
      <xdr:nvSpPr>
        <xdr:cNvPr id="434" name="【学校施設】&#10;有形固定資産減価償却率該当値テキスト"/>
        <xdr:cNvSpPr txBox="1"/>
      </xdr:nvSpPr>
      <xdr:spPr>
        <a:xfrm>
          <a:off x="13928725"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109220</xdr:rowOff>
    </xdr:from>
    <xdr:to>
      <xdr:col>81</xdr:col>
      <xdr:colOff>101600</xdr:colOff>
      <xdr:row>58</xdr:row>
      <xdr:rowOff>39370</xdr:rowOff>
    </xdr:to>
    <xdr:sp macro="" textlink="">
      <xdr:nvSpPr>
        <xdr:cNvPr id="435" name="楕円 434"/>
        <xdr:cNvSpPr/>
      </xdr:nvSpPr>
      <xdr:spPr>
        <a:xfrm>
          <a:off x="13115925"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87630</xdr:rowOff>
    </xdr:from>
    <xdr:to>
      <xdr:col>85</xdr:col>
      <xdr:colOff>127000</xdr:colOff>
      <xdr:row>57</xdr:row>
      <xdr:rowOff>160020</xdr:rowOff>
    </xdr:to>
    <xdr:cxnSp macro="">
      <xdr:nvCxnSpPr>
        <xdr:cNvPr id="436" name="直線コネクタ 435"/>
        <xdr:cNvCxnSpPr/>
      </xdr:nvCxnSpPr>
      <xdr:spPr>
        <a:xfrm flipV="1">
          <a:off x="13166725" y="9860280"/>
          <a:ext cx="7239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34307</xdr:rowOff>
    </xdr:from>
    <xdr:ext cx="405111" cy="259045"/>
    <xdr:sp macro="" textlink="">
      <xdr:nvSpPr>
        <xdr:cNvPr id="437" name="n_1aveValue【学校施設】&#10;有形固定資産減価償却率"/>
        <xdr:cNvSpPr txBox="1"/>
      </xdr:nvSpPr>
      <xdr:spPr>
        <a:xfrm>
          <a:off x="12980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33037</xdr:rowOff>
    </xdr:from>
    <xdr:ext cx="405111" cy="259045"/>
    <xdr:sp macro="" textlink="">
      <xdr:nvSpPr>
        <xdr:cNvPr id="438" name="n_2aveValue【学校施設】&#10;有形固定資産減価償却率"/>
        <xdr:cNvSpPr txBox="1"/>
      </xdr:nvSpPr>
      <xdr:spPr>
        <a:xfrm>
          <a:off x="12246619"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55897</xdr:rowOff>
    </xdr:from>
    <xdr:ext cx="405111" cy="259045"/>
    <xdr:sp macro="" textlink="">
      <xdr:nvSpPr>
        <xdr:cNvPr id="439" name="n_1mainValue【学校施設】&#10;有形固定資産減価償却率"/>
        <xdr:cNvSpPr txBox="1"/>
      </xdr:nvSpPr>
      <xdr:spPr>
        <a:xfrm>
          <a:off x="12980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0" name="テキスト ボックス 449"/>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1" name="直線コネクタ 450"/>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2" name="テキスト ボックス 451"/>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3" name="直線コネクタ 452"/>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4" name="テキスト ボックス 453"/>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5" name="直線コネクタ 454"/>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6" name="テキスト ボックス 455"/>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7" name="直線コネクタ 456"/>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8" name="テキスト ボックス 457"/>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9" name="直線コネクタ 458"/>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0" name="テキスト ボックス 459"/>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1"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58979</xdr:rowOff>
    </xdr:from>
    <xdr:to>
      <xdr:col>116</xdr:col>
      <xdr:colOff>62864</xdr:colOff>
      <xdr:row>64</xdr:row>
      <xdr:rowOff>52121</xdr:rowOff>
    </xdr:to>
    <xdr:cxnSp macro="">
      <xdr:nvCxnSpPr>
        <xdr:cNvPr id="462" name="直線コネクタ 461"/>
        <xdr:cNvCxnSpPr/>
      </xdr:nvCxnSpPr>
      <xdr:spPr>
        <a:xfrm flipV="1">
          <a:off x="18846164" y="9488729"/>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55948</xdr:rowOff>
    </xdr:from>
    <xdr:ext cx="469744" cy="259045"/>
    <xdr:sp macro="" textlink="">
      <xdr:nvSpPr>
        <xdr:cNvPr id="463" name="【学校施設】&#10;一人当たり面積最小値テキスト"/>
        <xdr:cNvSpPr txBox="1"/>
      </xdr:nvSpPr>
      <xdr:spPr>
        <a:xfrm>
          <a:off x="18884900" y="110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52121</xdr:rowOff>
    </xdr:from>
    <xdr:to>
      <xdr:col>116</xdr:col>
      <xdr:colOff>152400</xdr:colOff>
      <xdr:row>64</xdr:row>
      <xdr:rowOff>52121</xdr:rowOff>
    </xdr:to>
    <xdr:cxnSp macro="">
      <xdr:nvCxnSpPr>
        <xdr:cNvPr id="464" name="直線コネクタ 463"/>
        <xdr:cNvCxnSpPr/>
      </xdr:nvCxnSpPr>
      <xdr:spPr>
        <a:xfrm>
          <a:off x="18786475" y="1102492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5656</xdr:rowOff>
    </xdr:from>
    <xdr:ext cx="469744" cy="259045"/>
    <xdr:sp macro="" textlink="">
      <xdr:nvSpPr>
        <xdr:cNvPr id="465" name="【学校施設】&#10;一人当たり面積最大値テキスト"/>
        <xdr:cNvSpPr txBox="1"/>
      </xdr:nvSpPr>
      <xdr:spPr>
        <a:xfrm>
          <a:off x="18884900" y="92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58979</xdr:rowOff>
    </xdr:from>
    <xdr:to>
      <xdr:col>116</xdr:col>
      <xdr:colOff>152400</xdr:colOff>
      <xdr:row>55</xdr:row>
      <xdr:rowOff>58979</xdr:rowOff>
    </xdr:to>
    <xdr:cxnSp macro="">
      <xdr:nvCxnSpPr>
        <xdr:cNvPr id="466" name="直線コネクタ 465"/>
        <xdr:cNvCxnSpPr/>
      </xdr:nvCxnSpPr>
      <xdr:spPr>
        <a:xfrm>
          <a:off x="18786475" y="94887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1338</xdr:rowOff>
    </xdr:from>
    <xdr:ext cx="469744" cy="259045"/>
    <xdr:sp macro="" textlink="">
      <xdr:nvSpPr>
        <xdr:cNvPr id="467" name="【学校施設】&#10;一人当たり面積平均値テキスト"/>
        <xdr:cNvSpPr txBox="1"/>
      </xdr:nvSpPr>
      <xdr:spPr>
        <a:xfrm>
          <a:off x="18884900" y="10631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468" name="フローチャート: 判断 467"/>
        <xdr:cNvSpPr/>
      </xdr:nvSpPr>
      <xdr:spPr>
        <a:xfrm>
          <a:off x="187960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5435</xdr:rowOff>
    </xdr:from>
    <xdr:to>
      <xdr:col>112</xdr:col>
      <xdr:colOff>38100</xdr:colOff>
      <xdr:row>63</xdr:row>
      <xdr:rowOff>107035</xdr:rowOff>
    </xdr:to>
    <xdr:sp macro="" textlink="">
      <xdr:nvSpPr>
        <xdr:cNvPr id="469" name="フローチャート: 判断 468"/>
        <xdr:cNvSpPr/>
      </xdr:nvSpPr>
      <xdr:spPr>
        <a:xfrm>
          <a:off x="18100675" y="108067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xdr:rowOff>
    </xdr:from>
    <xdr:to>
      <xdr:col>107</xdr:col>
      <xdr:colOff>101600</xdr:colOff>
      <xdr:row>63</xdr:row>
      <xdr:rowOff>103378</xdr:rowOff>
    </xdr:to>
    <xdr:sp macro="" textlink="">
      <xdr:nvSpPr>
        <xdr:cNvPr id="470" name="フローチャート: 判断 469"/>
        <xdr:cNvSpPr/>
      </xdr:nvSpPr>
      <xdr:spPr>
        <a:xfrm>
          <a:off x="17325975" y="1080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1" name="テキスト ボックス 470"/>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2" name="テキスト ボックス 471"/>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3" name="テキスト ボックス 472"/>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4" name="テキスト ボックス 473"/>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5" name="テキスト ボックス 474"/>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103277</xdr:rowOff>
    </xdr:from>
    <xdr:to>
      <xdr:col>116</xdr:col>
      <xdr:colOff>114300</xdr:colOff>
      <xdr:row>64</xdr:row>
      <xdr:rowOff>33427</xdr:rowOff>
    </xdr:to>
    <xdr:sp macro="" textlink="">
      <xdr:nvSpPr>
        <xdr:cNvPr id="476" name="楕円 475"/>
        <xdr:cNvSpPr/>
      </xdr:nvSpPr>
      <xdr:spPr>
        <a:xfrm>
          <a:off x="18796000" y="10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18204</xdr:rowOff>
    </xdr:from>
    <xdr:ext cx="469744" cy="259045"/>
    <xdr:sp macro="" textlink="">
      <xdr:nvSpPr>
        <xdr:cNvPr id="477" name="【学校施設】&#10;一人当たり面積該当値テキスト"/>
        <xdr:cNvSpPr txBox="1"/>
      </xdr:nvSpPr>
      <xdr:spPr>
        <a:xfrm>
          <a:off x="18884900" y="1081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148996</xdr:rowOff>
    </xdr:from>
    <xdr:to>
      <xdr:col>112</xdr:col>
      <xdr:colOff>38100</xdr:colOff>
      <xdr:row>64</xdr:row>
      <xdr:rowOff>79146</xdr:rowOff>
    </xdr:to>
    <xdr:sp macro="" textlink="">
      <xdr:nvSpPr>
        <xdr:cNvPr id="478" name="楕円 477"/>
        <xdr:cNvSpPr/>
      </xdr:nvSpPr>
      <xdr:spPr>
        <a:xfrm>
          <a:off x="18100675" y="109503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154077</xdr:rowOff>
    </xdr:from>
    <xdr:to>
      <xdr:col>116</xdr:col>
      <xdr:colOff>63500</xdr:colOff>
      <xdr:row>64</xdr:row>
      <xdr:rowOff>28346</xdr:rowOff>
    </xdr:to>
    <xdr:cxnSp macro="">
      <xdr:nvCxnSpPr>
        <xdr:cNvPr id="479" name="直線コネクタ 478"/>
        <xdr:cNvCxnSpPr/>
      </xdr:nvCxnSpPr>
      <xdr:spPr>
        <a:xfrm flipV="1">
          <a:off x="18132425" y="10955427"/>
          <a:ext cx="714375"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123562</xdr:rowOff>
    </xdr:from>
    <xdr:ext cx="469744" cy="259045"/>
    <xdr:sp macro="" textlink="">
      <xdr:nvSpPr>
        <xdr:cNvPr id="480" name="n_1aveValue【学校施設】&#10;一人当たり面積"/>
        <xdr:cNvSpPr txBox="1"/>
      </xdr:nvSpPr>
      <xdr:spPr>
        <a:xfrm>
          <a:off x="1793247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119905</xdr:rowOff>
    </xdr:from>
    <xdr:ext cx="469744" cy="259045"/>
    <xdr:sp macro="" textlink="">
      <xdr:nvSpPr>
        <xdr:cNvPr id="481" name="n_2aveValue【学校施設】&#10;一人当たり面積"/>
        <xdr:cNvSpPr txBox="1"/>
      </xdr:nvSpPr>
      <xdr:spPr>
        <a:xfrm>
          <a:off x="1717047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70273</xdr:rowOff>
    </xdr:from>
    <xdr:ext cx="469744" cy="259045"/>
    <xdr:sp macro="" textlink="">
      <xdr:nvSpPr>
        <xdr:cNvPr id="482" name="n_1mainValue【学校施設】&#10;一人当たり面積"/>
        <xdr:cNvSpPr txBox="1"/>
      </xdr:nvSpPr>
      <xdr:spPr>
        <a:xfrm>
          <a:off x="17932477" y="1104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1" name="テキスト ボックス 490"/>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2" name="直線コネクタ 491"/>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3" name="テキスト ボックス 492"/>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4" name="直線コネクタ 493"/>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5" name="テキスト ボックス 494"/>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6" name="直線コネクタ 495"/>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7" name="テキスト ボックス 496"/>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8" name="直線コネクタ 497"/>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9" name="テキスト ボックス 498"/>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0" name="直線コネクタ 499"/>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1" name="テキスト ボックス 500"/>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2" name="直線コネクタ 501"/>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3" name="テキスト ボックス 502"/>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4" name="直線コネクタ 503"/>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5" name="テキスト ボックス 504"/>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6"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139064</xdr:rowOff>
    </xdr:to>
    <xdr:cxnSp macro="">
      <xdr:nvCxnSpPr>
        <xdr:cNvPr id="507" name="直線コネクタ 506"/>
        <xdr:cNvCxnSpPr/>
      </xdr:nvCxnSpPr>
      <xdr:spPr>
        <a:xfrm flipV="1">
          <a:off x="13889989" y="13335000"/>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142891</xdr:rowOff>
    </xdr:from>
    <xdr:ext cx="405111" cy="259045"/>
    <xdr:sp macro="" textlink="">
      <xdr:nvSpPr>
        <xdr:cNvPr id="508" name="【児童館】&#10;有形固定資産減価償却率最小値テキスト"/>
        <xdr:cNvSpPr txBox="1"/>
      </xdr:nvSpPr>
      <xdr:spPr>
        <a:xfrm>
          <a:off x="13928725"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139064</xdr:rowOff>
    </xdr:from>
    <xdr:to>
      <xdr:col>86</xdr:col>
      <xdr:colOff>25400</xdr:colOff>
      <xdr:row>86</xdr:row>
      <xdr:rowOff>139064</xdr:rowOff>
    </xdr:to>
    <xdr:cxnSp macro="">
      <xdr:nvCxnSpPr>
        <xdr:cNvPr id="509" name="直線コネクタ 508"/>
        <xdr:cNvCxnSpPr/>
      </xdr:nvCxnSpPr>
      <xdr:spPr>
        <a:xfrm>
          <a:off x="13801725" y="148837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0" name="【児童館】&#10;有形固定資産減価償却率最大値テキスト"/>
        <xdr:cNvSpPr txBox="1"/>
      </xdr:nvSpPr>
      <xdr:spPr>
        <a:xfrm>
          <a:off x="13928725"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1" name="直線コネクタ 510"/>
        <xdr:cNvCxnSpPr/>
      </xdr:nvCxnSpPr>
      <xdr:spPr>
        <a:xfrm>
          <a:off x="1380172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19066</xdr:rowOff>
    </xdr:from>
    <xdr:ext cx="405111" cy="259045"/>
    <xdr:sp macro="" textlink="">
      <xdr:nvSpPr>
        <xdr:cNvPr id="512" name="【児童館】&#10;有形固定資産減価償却率平均値テキスト"/>
        <xdr:cNvSpPr txBox="1"/>
      </xdr:nvSpPr>
      <xdr:spPr>
        <a:xfrm>
          <a:off x="13928725" y="14249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513" name="フローチャート: 判断 512"/>
        <xdr:cNvSpPr/>
      </xdr:nvSpPr>
      <xdr:spPr>
        <a:xfrm>
          <a:off x="13839825" y="142709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107314</xdr:rowOff>
    </xdr:from>
    <xdr:to>
      <xdr:col>81</xdr:col>
      <xdr:colOff>101600</xdr:colOff>
      <xdr:row>84</xdr:row>
      <xdr:rowOff>37464</xdr:rowOff>
    </xdr:to>
    <xdr:sp macro="" textlink="">
      <xdr:nvSpPr>
        <xdr:cNvPr id="514" name="フローチャート: 判断 513"/>
        <xdr:cNvSpPr/>
      </xdr:nvSpPr>
      <xdr:spPr>
        <a:xfrm>
          <a:off x="13115925"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74930</xdr:rowOff>
    </xdr:from>
    <xdr:to>
      <xdr:col>76</xdr:col>
      <xdr:colOff>165100</xdr:colOff>
      <xdr:row>85</xdr:row>
      <xdr:rowOff>5080</xdr:rowOff>
    </xdr:to>
    <xdr:sp macro="" textlink="">
      <xdr:nvSpPr>
        <xdr:cNvPr id="515" name="フローチャート: 判断 514"/>
        <xdr:cNvSpPr/>
      </xdr:nvSpPr>
      <xdr:spPr>
        <a:xfrm>
          <a:off x="123698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6" name="テキスト ボックス 515"/>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162561</xdr:rowOff>
    </xdr:from>
    <xdr:to>
      <xdr:col>85</xdr:col>
      <xdr:colOff>177800</xdr:colOff>
      <xdr:row>81</xdr:row>
      <xdr:rowOff>92711</xdr:rowOff>
    </xdr:to>
    <xdr:sp macro="" textlink="">
      <xdr:nvSpPr>
        <xdr:cNvPr id="521" name="楕円 520"/>
        <xdr:cNvSpPr/>
      </xdr:nvSpPr>
      <xdr:spPr>
        <a:xfrm>
          <a:off x="13839825" y="138785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13988</xdr:rowOff>
    </xdr:from>
    <xdr:ext cx="405111" cy="259045"/>
    <xdr:sp macro="" textlink="">
      <xdr:nvSpPr>
        <xdr:cNvPr id="522" name="【児童館】&#10;有形固定資産減価償却率該当値テキスト"/>
        <xdr:cNvSpPr txBox="1"/>
      </xdr:nvSpPr>
      <xdr:spPr>
        <a:xfrm>
          <a:off x="13928725"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31114</xdr:rowOff>
    </xdr:from>
    <xdr:to>
      <xdr:col>81</xdr:col>
      <xdr:colOff>101600</xdr:colOff>
      <xdr:row>81</xdr:row>
      <xdr:rowOff>132714</xdr:rowOff>
    </xdr:to>
    <xdr:sp macro="" textlink="">
      <xdr:nvSpPr>
        <xdr:cNvPr id="523" name="楕円 522"/>
        <xdr:cNvSpPr/>
      </xdr:nvSpPr>
      <xdr:spPr>
        <a:xfrm>
          <a:off x="13115925"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41911</xdr:rowOff>
    </xdr:from>
    <xdr:to>
      <xdr:col>85</xdr:col>
      <xdr:colOff>127000</xdr:colOff>
      <xdr:row>81</xdr:row>
      <xdr:rowOff>81914</xdr:rowOff>
    </xdr:to>
    <xdr:cxnSp macro="">
      <xdr:nvCxnSpPr>
        <xdr:cNvPr id="524" name="直線コネクタ 523"/>
        <xdr:cNvCxnSpPr/>
      </xdr:nvCxnSpPr>
      <xdr:spPr>
        <a:xfrm flipV="1">
          <a:off x="13166725" y="13929361"/>
          <a:ext cx="7239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28591</xdr:rowOff>
    </xdr:from>
    <xdr:ext cx="405111" cy="259045"/>
    <xdr:sp macro="" textlink="">
      <xdr:nvSpPr>
        <xdr:cNvPr id="525" name="n_1aveValue【児童館】&#10;有形固定資産減価償却率"/>
        <xdr:cNvSpPr txBox="1"/>
      </xdr:nvSpPr>
      <xdr:spPr>
        <a:xfrm>
          <a:off x="12980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21607</xdr:rowOff>
    </xdr:from>
    <xdr:ext cx="405111" cy="259045"/>
    <xdr:sp macro="" textlink="">
      <xdr:nvSpPr>
        <xdr:cNvPr id="526" name="n_2aveValue【児童館】&#10;有形固定資産減価償却率"/>
        <xdr:cNvSpPr txBox="1"/>
      </xdr:nvSpPr>
      <xdr:spPr>
        <a:xfrm>
          <a:off x="12246619"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149241</xdr:rowOff>
    </xdr:from>
    <xdr:ext cx="405111" cy="259045"/>
    <xdr:sp macro="" textlink="">
      <xdr:nvSpPr>
        <xdr:cNvPr id="527" name="n_1mainValue【児童館】&#10;有形固定資産減価償却率"/>
        <xdr:cNvSpPr txBox="1"/>
      </xdr:nvSpPr>
      <xdr:spPr>
        <a:xfrm>
          <a:off x="129800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6" name="テキスト ボックス 535"/>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7" name="直線コネクタ 536"/>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8" name="直線コネクタ 537"/>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9" name="テキスト ボックス 538"/>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0" name="直線コネクタ 539"/>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1" name="テキスト ボックス 540"/>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2" name="直線コネクタ 541"/>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3" name="テキスト ボックス 542"/>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4" name="直線コネクタ 543"/>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5" name="テキスト ボックス 544"/>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6" name="直線コネクタ 545"/>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7" name="テキスト ボックス 546"/>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8" name="直線コネクタ 547"/>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9" name="テキスト ボックス 548"/>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0"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51" name="直線コネクタ 550"/>
        <xdr:cNvCxnSpPr/>
      </xdr:nvCxnSpPr>
      <xdr:spPr>
        <a:xfrm flipV="1">
          <a:off x="188461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52" name="【児童館】&#10;一人当たり面積最小値テキスト"/>
        <xdr:cNvSpPr txBox="1"/>
      </xdr:nvSpPr>
      <xdr:spPr>
        <a:xfrm>
          <a:off x="188849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53" name="直線コネクタ 552"/>
        <xdr:cNvCxnSpPr/>
      </xdr:nvCxnSpPr>
      <xdr:spPr>
        <a:xfrm>
          <a:off x="18786475" y="14820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54" name="【児童館】&#10;一人当たり面積最大値テキスト"/>
        <xdr:cNvSpPr txBox="1"/>
      </xdr:nvSpPr>
      <xdr:spPr>
        <a:xfrm>
          <a:off x="188849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55" name="直線コネクタ 554"/>
        <xdr:cNvCxnSpPr/>
      </xdr:nvCxnSpPr>
      <xdr:spPr>
        <a:xfrm>
          <a:off x="18786475" y="13296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56" name="【児童館】&#10;一人当たり面積平均値テキスト"/>
        <xdr:cNvSpPr txBox="1"/>
      </xdr:nvSpPr>
      <xdr:spPr>
        <a:xfrm>
          <a:off x="188849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57" name="フローチャート: 判断 556"/>
        <xdr:cNvSpPr/>
      </xdr:nvSpPr>
      <xdr:spPr>
        <a:xfrm>
          <a:off x="187960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58" name="フローチャート: 判断 557"/>
        <xdr:cNvSpPr/>
      </xdr:nvSpPr>
      <xdr:spPr>
        <a:xfrm>
          <a:off x="18100675" y="143510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559" name="フローチャート: 判断 558"/>
        <xdr:cNvSpPr/>
      </xdr:nvSpPr>
      <xdr:spPr>
        <a:xfrm>
          <a:off x="17325975"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0" name="テキスト ボックス 559"/>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1" name="テキスト ボックス 560"/>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2" name="テキスト ボックス 561"/>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3" name="テキスト ボックス 562"/>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4" name="テキスト ボックス 563"/>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565" name="楕円 564"/>
        <xdr:cNvSpPr/>
      </xdr:nvSpPr>
      <xdr:spPr>
        <a:xfrm>
          <a:off x="187960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566" name="【児童館】&#10;一人当たり面積該当値テキスト"/>
        <xdr:cNvSpPr txBox="1"/>
      </xdr:nvSpPr>
      <xdr:spPr>
        <a:xfrm>
          <a:off x="188849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567" name="楕円 566"/>
        <xdr:cNvSpPr/>
      </xdr:nvSpPr>
      <xdr:spPr>
        <a:xfrm>
          <a:off x="18100675" y="14617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568" name="直線コネクタ 567"/>
        <xdr:cNvCxnSpPr/>
      </xdr:nvCxnSpPr>
      <xdr:spPr>
        <a:xfrm>
          <a:off x="18132425" y="146685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569" name="n_1aveValue【児童館】&#10;一人当たり面積"/>
        <xdr:cNvSpPr txBox="1"/>
      </xdr:nvSpPr>
      <xdr:spPr>
        <a:xfrm>
          <a:off x="1793247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570" name="n_2aveValue【児童館】&#10;一人当たり面積"/>
        <xdr:cNvSpPr txBox="1"/>
      </xdr:nvSpPr>
      <xdr:spPr>
        <a:xfrm>
          <a:off x="1717047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571" name="n_1mainValue【児童館】&#10;一人当たり面積"/>
        <xdr:cNvSpPr txBox="1"/>
      </xdr:nvSpPr>
      <xdr:spPr>
        <a:xfrm>
          <a:off x="1793247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2" name="正方形/長方形 571"/>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3" name="正方形/長方形 572"/>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4" name="正方形/長方形 573"/>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5" name="正方形/長方形 574"/>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6" name="正方形/長方形 575"/>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7" name="正方形/長方形 576"/>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8" name="正方形/長方形 577"/>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9" name="正方形/長方形 578"/>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0" name="テキスト ボックス 579"/>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1" name="直線コネクタ 580"/>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2" name="テキスト ボックス 581"/>
        <xdr:cNvSpPr txBox="1"/>
      </xdr:nvSpPr>
      <xdr:spPr>
        <a:xfrm>
          <a:off x="1030683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3" name="直線コネクタ 582"/>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4" name="テキスト ボックス 583"/>
        <xdr:cNvSpPr txBox="1"/>
      </xdr:nvSpPr>
      <xdr:spPr>
        <a:xfrm>
          <a:off x="1024271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5" name="直線コネクタ 584"/>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6" name="テキスト ボックス 585"/>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7" name="直線コネクタ 586"/>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8" name="テキスト ボックス 587"/>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9" name="直線コネクタ 588"/>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0" name="テキスト ボックス 589"/>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1" name="直線コネクタ 590"/>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2" name="テキスト ボックス 591"/>
        <xdr:cNvSpPr txBox="1"/>
      </xdr:nvSpPr>
      <xdr:spPr>
        <a:xfrm>
          <a:off x="101976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3" name="直線コネクタ 592"/>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4" name="テキスト ボックス 593"/>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5"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156211</xdr:rowOff>
    </xdr:to>
    <xdr:cxnSp macro="">
      <xdr:nvCxnSpPr>
        <xdr:cNvPr id="596" name="直線コネクタ 595"/>
        <xdr:cNvCxnSpPr/>
      </xdr:nvCxnSpPr>
      <xdr:spPr>
        <a:xfrm flipV="1">
          <a:off x="13889989" y="17400270"/>
          <a:ext cx="0" cy="1101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597" name="【公民館】&#10;有形固定資産減価償却率最小値テキスト"/>
        <xdr:cNvSpPr txBox="1"/>
      </xdr:nvSpPr>
      <xdr:spPr>
        <a:xfrm>
          <a:off x="13928725"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598" name="直線コネクタ 597"/>
        <xdr:cNvCxnSpPr/>
      </xdr:nvCxnSpPr>
      <xdr:spPr>
        <a:xfrm>
          <a:off x="13801725" y="185013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599" name="【公民館】&#10;有形固定資産減価償却率最大値テキスト"/>
        <xdr:cNvSpPr txBox="1"/>
      </xdr:nvSpPr>
      <xdr:spPr>
        <a:xfrm>
          <a:off x="13928725"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600" name="直線コネクタ 599"/>
        <xdr:cNvCxnSpPr/>
      </xdr:nvCxnSpPr>
      <xdr:spPr>
        <a:xfrm>
          <a:off x="13801725" y="174002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601" name="【公民館】&#10;有形固定資産減価償却率平均値テキスト"/>
        <xdr:cNvSpPr txBox="1"/>
      </xdr:nvSpPr>
      <xdr:spPr>
        <a:xfrm>
          <a:off x="13928725"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02" name="フローチャート: 判断 601"/>
        <xdr:cNvSpPr/>
      </xdr:nvSpPr>
      <xdr:spPr>
        <a:xfrm>
          <a:off x="13839825" y="17856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03" name="フローチャート: 判断 602"/>
        <xdr:cNvSpPr/>
      </xdr:nvSpPr>
      <xdr:spPr>
        <a:xfrm>
          <a:off x="13115925"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8255</xdr:rowOff>
    </xdr:from>
    <xdr:to>
      <xdr:col>76</xdr:col>
      <xdr:colOff>165100</xdr:colOff>
      <xdr:row>105</xdr:row>
      <xdr:rowOff>109855</xdr:rowOff>
    </xdr:to>
    <xdr:sp macro="" textlink="">
      <xdr:nvSpPr>
        <xdr:cNvPr id="604" name="フローチャート: 判断 603"/>
        <xdr:cNvSpPr/>
      </xdr:nvSpPr>
      <xdr:spPr>
        <a:xfrm>
          <a:off x="123698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5" name="テキスト ボックス 604"/>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6" name="テキスト ボックス 605"/>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7" name="テキスト ボックス 606"/>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8" name="テキスト ボックス 607"/>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9" name="テキスト ボックス 608"/>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109220</xdr:rowOff>
    </xdr:from>
    <xdr:to>
      <xdr:col>85</xdr:col>
      <xdr:colOff>177800</xdr:colOff>
      <xdr:row>102</xdr:row>
      <xdr:rowOff>39370</xdr:rowOff>
    </xdr:to>
    <xdr:sp macro="" textlink="">
      <xdr:nvSpPr>
        <xdr:cNvPr id="610" name="楕円 609"/>
        <xdr:cNvSpPr/>
      </xdr:nvSpPr>
      <xdr:spPr>
        <a:xfrm>
          <a:off x="13839825" y="17425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24147</xdr:rowOff>
    </xdr:from>
    <xdr:ext cx="405111" cy="259045"/>
    <xdr:sp macro="" textlink="">
      <xdr:nvSpPr>
        <xdr:cNvPr id="611" name="【公民館】&#10;有形固定資産減価償却率該当値テキスト"/>
        <xdr:cNvSpPr txBox="1"/>
      </xdr:nvSpPr>
      <xdr:spPr>
        <a:xfrm>
          <a:off x="13928725" y="1734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132080</xdr:rowOff>
    </xdr:from>
    <xdr:to>
      <xdr:col>81</xdr:col>
      <xdr:colOff>101600</xdr:colOff>
      <xdr:row>103</xdr:row>
      <xdr:rowOff>62230</xdr:rowOff>
    </xdr:to>
    <xdr:sp macro="" textlink="">
      <xdr:nvSpPr>
        <xdr:cNvPr id="612" name="楕円 611"/>
        <xdr:cNvSpPr/>
      </xdr:nvSpPr>
      <xdr:spPr>
        <a:xfrm>
          <a:off x="13115925"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160020</xdr:rowOff>
    </xdr:from>
    <xdr:to>
      <xdr:col>85</xdr:col>
      <xdr:colOff>127000</xdr:colOff>
      <xdr:row>103</xdr:row>
      <xdr:rowOff>11430</xdr:rowOff>
    </xdr:to>
    <xdr:cxnSp macro="">
      <xdr:nvCxnSpPr>
        <xdr:cNvPr id="613" name="直線コネクタ 612"/>
        <xdr:cNvCxnSpPr/>
      </xdr:nvCxnSpPr>
      <xdr:spPr>
        <a:xfrm flipV="1">
          <a:off x="13166725" y="17476470"/>
          <a:ext cx="7239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14" name="n_1aveValue【公民館】&#10;有形固定資産減価償却率"/>
        <xdr:cNvSpPr txBox="1"/>
      </xdr:nvSpPr>
      <xdr:spPr>
        <a:xfrm>
          <a:off x="12980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126382</xdr:rowOff>
    </xdr:from>
    <xdr:ext cx="405111" cy="259045"/>
    <xdr:sp macro="" textlink="">
      <xdr:nvSpPr>
        <xdr:cNvPr id="615" name="n_2aveValue【公民館】&#10;有形固定資産減価償却率"/>
        <xdr:cNvSpPr txBox="1"/>
      </xdr:nvSpPr>
      <xdr:spPr>
        <a:xfrm>
          <a:off x="12246619"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78757</xdr:rowOff>
    </xdr:from>
    <xdr:ext cx="405111" cy="259045"/>
    <xdr:sp macro="" textlink="">
      <xdr:nvSpPr>
        <xdr:cNvPr id="616" name="n_1mainValue【公民館】&#10;有形固定資産減価償却率"/>
        <xdr:cNvSpPr txBox="1"/>
      </xdr:nvSpPr>
      <xdr:spPr>
        <a:xfrm>
          <a:off x="12980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5" name="テキスト ボックス 624"/>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6" name="直線コネクタ 625"/>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7" name="直線コネクタ 626"/>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8" name="テキスト ボックス 627"/>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9" name="直線コネクタ 628"/>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0" name="テキスト ボックス 629"/>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1" name="直線コネクタ 630"/>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2" name="テキスト ボックス 631"/>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3" name="直線コネクタ 632"/>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4" name="テキスト ボックス 633"/>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5" name="直線コネクタ 634"/>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6" name="テキスト ボックス 635"/>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7" name="直線コネクタ 636"/>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8" name="テキスト ボックス 637"/>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9"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133350</xdr:rowOff>
    </xdr:to>
    <xdr:cxnSp macro="">
      <xdr:nvCxnSpPr>
        <xdr:cNvPr id="640" name="直線コネクタ 639"/>
        <xdr:cNvCxnSpPr/>
      </xdr:nvCxnSpPr>
      <xdr:spPr>
        <a:xfrm flipV="1">
          <a:off x="18846164" y="1718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641" name="【公民館】&#10;一人当たり面積最小値テキスト"/>
        <xdr:cNvSpPr txBox="1"/>
      </xdr:nvSpPr>
      <xdr:spPr>
        <a:xfrm>
          <a:off x="188849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642" name="直線コネクタ 641"/>
        <xdr:cNvCxnSpPr/>
      </xdr:nvCxnSpPr>
      <xdr:spPr>
        <a:xfrm>
          <a:off x="18786475" y="186499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643" name="【公民館】&#10;一人当たり面積最大値テキスト"/>
        <xdr:cNvSpPr txBox="1"/>
      </xdr:nvSpPr>
      <xdr:spPr>
        <a:xfrm>
          <a:off x="188849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644" name="直線コネクタ 643"/>
        <xdr:cNvCxnSpPr/>
      </xdr:nvCxnSpPr>
      <xdr:spPr>
        <a:xfrm>
          <a:off x="18786475" y="171831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162577</xdr:rowOff>
    </xdr:from>
    <xdr:ext cx="469744" cy="259045"/>
    <xdr:sp macro="" textlink="">
      <xdr:nvSpPr>
        <xdr:cNvPr id="645" name="【公民館】&#10;一人当たり面積平均値テキスト"/>
        <xdr:cNvSpPr txBox="1"/>
      </xdr:nvSpPr>
      <xdr:spPr>
        <a:xfrm>
          <a:off x="188849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646" name="フローチャート: 判断 645"/>
        <xdr:cNvSpPr/>
      </xdr:nvSpPr>
      <xdr:spPr>
        <a:xfrm>
          <a:off x="187960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647" name="フローチャート: 判断 646"/>
        <xdr:cNvSpPr/>
      </xdr:nvSpPr>
      <xdr:spPr>
        <a:xfrm>
          <a:off x="18100675" y="179324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82550</xdr:rowOff>
    </xdr:from>
    <xdr:to>
      <xdr:col>107</xdr:col>
      <xdr:colOff>101600</xdr:colOff>
      <xdr:row>103</xdr:row>
      <xdr:rowOff>12700</xdr:rowOff>
    </xdr:to>
    <xdr:sp macro="" textlink="">
      <xdr:nvSpPr>
        <xdr:cNvPr id="648" name="フローチャート: 判断 647"/>
        <xdr:cNvSpPr/>
      </xdr:nvSpPr>
      <xdr:spPr>
        <a:xfrm>
          <a:off x="17325975"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139700</xdr:rowOff>
    </xdr:from>
    <xdr:to>
      <xdr:col>116</xdr:col>
      <xdr:colOff>114300</xdr:colOff>
      <xdr:row>106</xdr:row>
      <xdr:rowOff>69850</xdr:rowOff>
    </xdr:to>
    <xdr:sp macro="" textlink="">
      <xdr:nvSpPr>
        <xdr:cNvPr id="654" name="楕円 653"/>
        <xdr:cNvSpPr/>
      </xdr:nvSpPr>
      <xdr:spPr>
        <a:xfrm>
          <a:off x="187960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118127</xdr:rowOff>
    </xdr:from>
    <xdr:ext cx="469744" cy="259045"/>
    <xdr:sp macro="" textlink="">
      <xdr:nvSpPr>
        <xdr:cNvPr id="655" name="【公民館】&#10;一人当たり面積該当値テキスト"/>
        <xdr:cNvSpPr txBox="1"/>
      </xdr:nvSpPr>
      <xdr:spPr>
        <a:xfrm>
          <a:off x="18884900"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656" name="楕円 655"/>
        <xdr:cNvSpPr/>
      </xdr:nvSpPr>
      <xdr:spPr>
        <a:xfrm>
          <a:off x="18100675" y="18313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19050</xdr:rowOff>
    </xdr:from>
    <xdr:to>
      <xdr:col>116</xdr:col>
      <xdr:colOff>63500</xdr:colOff>
      <xdr:row>107</xdr:row>
      <xdr:rowOff>19050</xdr:rowOff>
    </xdr:to>
    <xdr:cxnSp macro="">
      <xdr:nvCxnSpPr>
        <xdr:cNvPr id="657" name="直線コネクタ 656"/>
        <xdr:cNvCxnSpPr/>
      </xdr:nvCxnSpPr>
      <xdr:spPr>
        <a:xfrm flipV="1">
          <a:off x="18132425" y="18192750"/>
          <a:ext cx="714375"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48277</xdr:rowOff>
    </xdr:from>
    <xdr:ext cx="469744" cy="259045"/>
    <xdr:sp macro="" textlink="">
      <xdr:nvSpPr>
        <xdr:cNvPr id="658" name="n_1aveValue【公民館】&#10;一人当たり面積"/>
        <xdr:cNvSpPr txBox="1"/>
      </xdr:nvSpPr>
      <xdr:spPr>
        <a:xfrm>
          <a:off x="1793247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29227</xdr:rowOff>
    </xdr:from>
    <xdr:ext cx="469744" cy="259045"/>
    <xdr:sp macro="" textlink="">
      <xdr:nvSpPr>
        <xdr:cNvPr id="659" name="n_2aveValue【公民館】&#10;一人当たり面積"/>
        <xdr:cNvSpPr txBox="1"/>
      </xdr:nvSpPr>
      <xdr:spPr>
        <a:xfrm>
          <a:off x="1717047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660" name="n_1mainValue【公民館】&#10;一人当たり面積"/>
        <xdr:cNvSpPr txBox="1"/>
      </xdr:nvSpPr>
      <xdr:spPr>
        <a:xfrm>
          <a:off x="1793247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回っている類型が多い。</a:t>
          </a:r>
          <a:endParaRPr lang="ja-JP" altLang="ja-JP" sz="1400">
            <a:effectLst/>
          </a:endParaRPr>
        </a:p>
        <a:p>
          <a:r>
            <a:rPr kumimoji="1" lang="ja-JP" altLang="ja-JP" sz="1100">
              <a:solidFill>
                <a:schemeClr val="dk1"/>
              </a:solidFill>
              <a:effectLst/>
              <a:latin typeface="+mn-lt"/>
              <a:ea typeface="+mn-ea"/>
              <a:cs typeface="+mn-cs"/>
            </a:rPr>
            <a:t>公共施設等総合管理計画において、今後老朽化した施設の集約化・複合化や除却を進めていくところである。</a:t>
          </a:r>
          <a:endParaRPr lang="ja-JP" altLang="ja-JP" sz="1400">
            <a:effectLst/>
          </a:endParaRPr>
        </a:p>
        <a:p>
          <a:r>
            <a:rPr kumimoji="1" lang="ja-JP" altLang="ja-JP" sz="1100">
              <a:solidFill>
                <a:schemeClr val="dk1"/>
              </a:solidFill>
              <a:effectLst/>
              <a:latin typeface="+mn-lt"/>
              <a:ea typeface="+mn-ea"/>
              <a:cs typeface="+mn-cs"/>
            </a:rPr>
            <a:t>学校施設の一人あたり面積については、類似団体平均を下回っているものの、人口減少や少子化の状況を踏まえ、適正となるよう取り組んでいく。</a:t>
          </a:r>
          <a:endParaRPr lang="ja-JP" altLang="ja-JP" sz="1400">
            <a:effectLst/>
          </a:endParaRPr>
        </a:p>
        <a:p>
          <a:r>
            <a:rPr kumimoji="1" lang="ja-JP" altLang="ja-JP" sz="1100">
              <a:solidFill>
                <a:schemeClr val="dk1"/>
              </a:solidFill>
              <a:effectLst/>
              <a:latin typeface="+mn-lt"/>
              <a:ea typeface="+mn-ea"/>
              <a:cs typeface="+mn-cs"/>
            </a:rPr>
            <a:t>また、公営住宅の一人あたり面積については、類似団体平均を下回っているが、</a:t>
          </a:r>
          <a:r>
            <a:rPr lang="ja-JP" altLang="ja-JP" sz="1100">
              <a:solidFill>
                <a:schemeClr val="dk1"/>
              </a:solidFill>
              <a:effectLst/>
              <a:latin typeface="+mn-lt"/>
              <a:ea typeface="+mn-ea"/>
              <a:cs typeface="+mn-cs"/>
            </a:rPr>
            <a:t>宇治市内には、大規模な府営団地があることや、高齢者・障害者等はもとより子育て世帯支援等に対応した住宅など総合的な観点から、適正な公営住宅の戸数把握に努める。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187,901
185,170
67.54
63,771,423
63,310,327
185,166
34,679,499
44,230,663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161925</xdr:rowOff>
    </xdr:to>
    <xdr:cxnSp macro="">
      <xdr:nvCxnSpPr>
        <xdr:cNvPr id="56" name="直線コネクタ 55"/>
        <xdr:cNvCxnSpPr/>
      </xdr:nvCxnSpPr>
      <xdr:spPr>
        <a:xfrm flipV="1">
          <a:off x="3949065" y="579310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7" name="【図書館】&#10;有形固定資産減価償却率最小値テキスト"/>
        <xdr:cNvSpPr txBox="1"/>
      </xdr:nvSpPr>
      <xdr:spPr>
        <a:xfrm>
          <a:off x="39878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8" name="直線コネクタ 57"/>
        <xdr:cNvCxnSpPr/>
      </xdr:nvCxnSpPr>
      <xdr:spPr>
        <a:xfrm>
          <a:off x="3889375" y="71913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図書館】&#10;有形固定資産減価償却率最大値テキスト"/>
        <xdr:cNvSpPr txBox="1"/>
      </xdr:nvSpPr>
      <xdr:spPr>
        <a:xfrm>
          <a:off x="39878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3889375" y="57931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xdr:cNvSpPr txBox="1"/>
      </xdr:nvSpPr>
      <xdr:spPr>
        <a:xfrm>
          <a:off x="39878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38989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145415</xdr:rowOff>
    </xdr:from>
    <xdr:to>
      <xdr:col>20</xdr:col>
      <xdr:colOff>38100</xdr:colOff>
      <xdr:row>39</xdr:row>
      <xdr:rowOff>75565</xdr:rowOff>
    </xdr:to>
    <xdr:sp macro="" textlink="">
      <xdr:nvSpPr>
        <xdr:cNvPr id="63" name="フローチャート: 判断 62"/>
        <xdr:cNvSpPr/>
      </xdr:nvSpPr>
      <xdr:spPr>
        <a:xfrm>
          <a:off x="3203575" y="66605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113030</xdr:rowOff>
    </xdr:from>
    <xdr:to>
      <xdr:col>15</xdr:col>
      <xdr:colOff>101600</xdr:colOff>
      <xdr:row>39</xdr:row>
      <xdr:rowOff>43180</xdr:rowOff>
    </xdr:to>
    <xdr:sp macro="" textlink="">
      <xdr:nvSpPr>
        <xdr:cNvPr id="64" name="フローチャート: 判断 63"/>
        <xdr:cNvSpPr/>
      </xdr:nvSpPr>
      <xdr:spPr>
        <a:xfrm>
          <a:off x="2428875"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70" name="楕円 69"/>
        <xdr:cNvSpPr/>
      </xdr:nvSpPr>
      <xdr:spPr>
        <a:xfrm>
          <a:off x="38989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135907</xdr:rowOff>
    </xdr:from>
    <xdr:ext cx="405111" cy="259045"/>
    <xdr:sp macro="" textlink="">
      <xdr:nvSpPr>
        <xdr:cNvPr id="71" name="【図書館】&#10;有形固定資産減価償却率該当値テキスト"/>
        <xdr:cNvSpPr txBox="1"/>
      </xdr:nvSpPr>
      <xdr:spPr>
        <a:xfrm>
          <a:off x="3987800"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2" name="楕円 71"/>
        <xdr:cNvSpPr/>
      </xdr:nvSpPr>
      <xdr:spPr>
        <a:xfrm>
          <a:off x="3203575" y="64947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163830</xdr:rowOff>
    </xdr:from>
    <xdr:to>
      <xdr:col>24</xdr:col>
      <xdr:colOff>63500</xdr:colOff>
      <xdr:row>38</xdr:row>
      <xdr:rowOff>30480</xdr:rowOff>
    </xdr:to>
    <xdr:cxnSp macro="">
      <xdr:nvCxnSpPr>
        <xdr:cNvPr id="73" name="直線コネクタ 72"/>
        <xdr:cNvCxnSpPr/>
      </xdr:nvCxnSpPr>
      <xdr:spPr>
        <a:xfrm flipV="1">
          <a:off x="3235325" y="6507480"/>
          <a:ext cx="714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66692</xdr:rowOff>
    </xdr:from>
    <xdr:ext cx="405111" cy="259045"/>
    <xdr:sp macro="" textlink="">
      <xdr:nvSpPr>
        <xdr:cNvPr id="74" name="n_1aveValue【図書館】&#10;有形固定資産減価償却率"/>
        <xdr:cNvSpPr txBox="1"/>
      </xdr:nvSpPr>
      <xdr:spPr>
        <a:xfrm>
          <a:off x="306769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59707</xdr:rowOff>
    </xdr:from>
    <xdr:ext cx="405111" cy="259045"/>
    <xdr:sp macro="" textlink="">
      <xdr:nvSpPr>
        <xdr:cNvPr id="75" name="n_2aveValue【図書館】&#10;有形固定資産減価償却率"/>
        <xdr:cNvSpPr txBox="1"/>
      </xdr:nvSpPr>
      <xdr:spPr>
        <a:xfrm>
          <a:off x="2305694" y="640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97807</xdr:rowOff>
    </xdr:from>
    <xdr:ext cx="405111" cy="259045"/>
    <xdr:sp macro="" textlink="">
      <xdr:nvSpPr>
        <xdr:cNvPr id="76" name="n_1mainValue【図書館】&#10;有形固定資産減価償却率"/>
        <xdr:cNvSpPr txBox="1"/>
      </xdr:nvSpPr>
      <xdr:spPr>
        <a:xfrm>
          <a:off x="306769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52224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52224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52224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19050</xdr:rowOff>
    </xdr:to>
    <xdr:cxnSp macro="">
      <xdr:nvCxnSpPr>
        <xdr:cNvPr id="98" name="直線コネクタ 97"/>
        <xdr:cNvCxnSpPr/>
      </xdr:nvCxnSpPr>
      <xdr:spPr>
        <a:xfrm flipV="1">
          <a:off x="8905240" y="58369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99" name="【図書館】&#10;一人当たり面積最小値テキスト"/>
        <xdr:cNvSpPr txBox="1"/>
      </xdr:nvSpPr>
      <xdr:spPr>
        <a:xfrm>
          <a:off x="8943975"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0" name="直線コネクタ 99"/>
        <xdr:cNvCxnSpPr/>
      </xdr:nvCxnSpPr>
      <xdr:spPr>
        <a:xfrm>
          <a:off x="8845550" y="70485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1" name="【図書館】&#10;一人当たり面積最大値テキスト"/>
        <xdr:cNvSpPr txBox="1"/>
      </xdr:nvSpPr>
      <xdr:spPr>
        <a:xfrm>
          <a:off x="8943975"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2" name="直線コネクタ 101"/>
        <xdr:cNvCxnSpPr/>
      </xdr:nvCxnSpPr>
      <xdr:spPr>
        <a:xfrm>
          <a:off x="8845550" y="58369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03" name="【図書館】&#10;一人当たり面積平均値テキスト"/>
        <xdr:cNvSpPr txBox="1"/>
      </xdr:nvSpPr>
      <xdr:spPr>
        <a:xfrm>
          <a:off x="8943975"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4" name="フローチャート: 判断 103"/>
        <xdr:cNvSpPr/>
      </xdr:nvSpPr>
      <xdr:spPr>
        <a:xfrm>
          <a:off x="8883650" y="65633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5" name="フローチャート: 判断 104"/>
        <xdr:cNvSpPr/>
      </xdr:nvSpPr>
      <xdr:spPr>
        <a:xfrm>
          <a:off x="815975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06" name="フローチャート: 判断 105"/>
        <xdr:cNvSpPr/>
      </xdr:nvSpPr>
      <xdr:spPr>
        <a:xfrm>
          <a:off x="7413625" y="65176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12" name="楕円 111"/>
        <xdr:cNvSpPr/>
      </xdr:nvSpPr>
      <xdr:spPr>
        <a:xfrm>
          <a:off x="8883650" y="67919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83837</xdr:rowOff>
    </xdr:from>
    <xdr:ext cx="469744" cy="259045"/>
    <xdr:sp macro="" textlink="">
      <xdr:nvSpPr>
        <xdr:cNvPr id="113" name="【図書館】&#10;一人当たり面積該当値テキスト"/>
        <xdr:cNvSpPr txBox="1"/>
      </xdr:nvSpPr>
      <xdr:spPr>
        <a:xfrm>
          <a:off x="8943975"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14" name="楕円 113"/>
        <xdr:cNvSpPr/>
      </xdr:nvSpPr>
      <xdr:spPr>
        <a:xfrm>
          <a:off x="815975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156210</xdr:rowOff>
    </xdr:to>
    <xdr:cxnSp macro="">
      <xdr:nvCxnSpPr>
        <xdr:cNvPr id="115" name="直線コネクタ 114"/>
        <xdr:cNvCxnSpPr/>
      </xdr:nvCxnSpPr>
      <xdr:spPr>
        <a:xfrm>
          <a:off x="8210550" y="684276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16" name="n_1aveValue【図書館】&#10;一人当たり面積"/>
        <xdr:cNvSpPr txBox="1"/>
      </xdr:nvSpPr>
      <xdr:spPr>
        <a:xfrm>
          <a:off x="7991552"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17" name="n_2aveValue【図書館】&#10;一人当たり面積"/>
        <xdr:cNvSpPr txBox="1"/>
      </xdr:nvSpPr>
      <xdr:spPr>
        <a:xfrm>
          <a:off x="72581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18" name="n_1mainValue【図書館】&#10;一人当たり面積"/>
        <xdr:cNvSpPr txBox="1"/>
      </xdr:nvSpPr>
      <xdr:spPr>
        <a:xfrm>
          <a:off x="7991552"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63</xdr:row>
      <xdr:rowOff>81643</xdr:rowOff>
    </xdr:to>
    <xdr:cxnSp macro="">
      <xdr:nvCxnSpPr>
        <xdr:cNvPr id="144" name="直線コネクタ 143"/>
        <xdr:cNvCxnSpPr/>
      </xdr:nvCxnSpPr>
      <xdr:spPr>
        <a:xfrm flipV="1">
          <a:off x="3949065" y="965508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45" name="【体育館・プール】&#10;有形固定資産減価償却率最小値テキスト"/>
        <xdr:cNvSpPr txBox="1"/>
      </xdr:nvSpPr>
      <xdr:spPr>
        <a:xfrm>
          <a:off x="39878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46" name="直線コネクタ 145"/>
        <xdr:cNvCxnSpPr/>
      </xdr:nvCxnSpPr>
      <xdr:spPr>
        <a:xfrm>
          <a:off x="3889375" y="1088299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47" name="【体育館・プール】&#10;有形固定資産減価償却率最大値テキスト"/>
        <xdr:cNvSpPr txBox="1"/>
      </xdr:nvSpPr>
      <xdr:spPr>
        <a:xfrm>
          <a:off x="39878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48" name="直線コネクタ 147"/>
        <xdr:cNvCxnSpPr/>
      </xdr:nvCxnSpPr>
      <xdr:spPr>
        <a:xfrm>
          <a:off x="3889375" y="96550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49" name="【体育館・プール】&#10;有形固定資産減価償却率平均値テキスト"/>
        <xdr:cNvSpPr txBox="1"/>
      </xdr:nvSpPr>
      <xdr:spPr>
        <a:xfrm>
          <a:off x="39878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0" name="フローチャート: 判断 149"/>
        <xdr:cNvSpPr/>
      </xdr:nvSpPr>
      <xdr:spPr>
        <a:xfrm>
          <a:off x="38989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24312</xdr:rowOff>
    </xdr:from>
    <xdr:to>
      <xdr:col>20</xdr:col>
      <xdr:colOff>38100</xdr:colOff>
      <xdr:row>59</xdr:row>
      <xdr:rowOff>125912</xdr:rowOff>
    </xdr:to>
    <xdr:sp macro="" textlink="">
      <xdr:nvSpPr>
        <xdr:cNvPr id="151" name="フローチャート: 判断 150"/>
        <xdr:cNvSpPr/>
      </xdr:nvSpPr>
      <xdr:spPr>
        <a:xfrm>
          <a:off x="3203575" y="1013986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52" name="フローチャート: 判断 151"/>
        <xdr:cNvSpPr/>
      </xdr:nvSpPr>
      <xdr:spPr>
        <a:xfrm>
          <a:off x="2428875"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159838</xdr:rowOff>
    </xdr:from>
    <xdr:to>
      <xdr:col>24</xdr:col>
      <xdr:colOff>114300</xdr:colOff>
      <xdr:row>60</xdr:row>
      <xdr:rowOff>89988</xdr:rowOff>
    </xdr:to>
    <xdr:sp macro="" textlink="">
      <xdr:nvSpPr>
        <xdr:cNvPr id="158" name="楕円 157"/>
        <xdr:cNvSpPr/>
      </xdr:nvSpPr>
      <xdr:spPr>
        <a:xfrm>
          <a:off x="38989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138265</xdr:rowOff>
    </xdr:from>
    <xdr:ext cx="405111" cy="259045"/>
    <xdr:sp macro="" textlink="">
      <xdr:nvSpPr>
        <xdr:cNvPr id="159" name="【体育館・プール】&#10;有形固定資産減価償却率該当値テキスト"/>
        <xdr:cNvSpPr txBox="1"/>
      </xdr:nvSpPr>
      <xdr:spPr>
        <a:xfrm>
          <a:off x="3987800"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25944</xdr:rowOff>
    </xdr:from>
    <xdr:to>
      <xdr:col>20</xdr:col>
      <xdr:colOff>38100</xdr:colOff>
      <xdr:row>60</xdr:row>
      <xdr:rowOff>127544</xdr:rowOff>
    </xdr:to>
    <xdr:sp macro="" textlink="">
      <xdr:nvSpPr>
        <xdr:cNvPr id="160" name="楕円 159"/>
        <xdr:cNvSpPr/>
      </xdr:nvSpPr>
      <xdr:spPr>
        <a:xfrm>
          <a:off x="3203575" y="103129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39188</xdr:rowOff>
    </xdr:from>
    <xdr:to>
      <xdr:col>24</xdr:col>
      <xdr:colOff>63500</xdr:colOff>
      <xdr:row>60</xdr:row>
      <xdr:rowOff>76744</xdr:rowOff>
    </xdr:to>
    <xdr:cxnSp macro="">
      <xdr:nvCxnSpPr>
        <xdr:cNvPr id="161" name="直線コネクタ 160"/>
        <xdr:cNvCxnSpPr/>
      </xdr:nvCxnSpPr>
      <xdr:spPr>
        <a:xfrm flipV="1">
          <a:off x="3235325" y="10326188"/>
          <a:ext cx="714375"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142439</xdr:rowOff>
    </xdr:from>
    <xdr:ext cx="405111" cy="259045"/>
    <xdr:sp macro="" textlink="">
      <xdr:nvSpPr>
        <xdr:cNvPr id="162" name="n_1aveValue【体育館・プール】&#10;有形固定資産減価償却率"/>
        <xdr:cNvSpPr txBox="1"/>
      </xdr:nvSpPr>
      <xdr:spPr>
        <a:xfrm>
          <a:off x="306769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163" name="n_2aveValue【体育館・プール】&#10;有形固定資産減価償却率"/>
        <xdr:cNvSpPr txBox="1"/>
      </xdr:nvSpPr>
      <xdr:spPr>
        <a:xfrm>
          <a:off x="230569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118671</xdr:rowOff>
    </xdr:from>
    <xdr:ext cx="405111" cy="259045"/>
    <xdr:sp macro="" textlink="">
      <xdr:nvSpPr>
        <xdr:cNvPr id="164" name="n_1mainValue【体育館・プール】&#10;有形固定資産減価償却率"/>
        <xdr:cNvSpPr txBox="1"/>
      </xdr:nvSpPr>
      <xdr:spPr>
        <a:xfrm>
          <a:off x="3067694"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52224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52224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52224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52224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153162</xdr:rowOff>
    </xdr:from>
    <xdr:to>
      <xdr:col>54</xdr:col>
      <xdr:colOff>189865</xdr:colOff>
      <xdr:row>63</xdr:row>
      <xdr:rowOff>84582</xdr:rowOff>
    </xdr:to>
    <xdr:cxnSp macro="">
      <xdr:nvCxnSpPr>
        <xdr:cNvPr id="186" name="直線コネクタ 185"/>
        <xdr:cNvCxnSpPr/>
      </xdr:nvCxnSpPr>
      <xdr:spPr>
        <a:xfrm flipV="1">
          <a:off x="8905240" y="958291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8943975"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8845550" y="108859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99839</xdr:rowOff>
    </xdr:from>
    <xdr:ext cx="469744" cy="259045"/>
    <xdr:sp macro="" textlink="">
      <xdr:nvSpPr>
        <xdr:cNvPr id="189" name="【体育館・プール】&#10;一人当たり面積最大値テキスト"/>
        <xdr:cNvSpPr txBox="1"/>
      </xdr:nvSpPr>
      <xdr:spPr>
        <a:xfrm>
          <a:off x="8943975"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153162</xdr:rowOff>
    </xdr:from>
    <xdr:to>
      <xdr:col>55</xdr:col>
      <xdr:colOff>88900</xdr:colOff>
      <xdr:row>55</xdr:row>
      <xdr:rowOff>153162</xdr:rowOff>
    </xdr:to>
    <xdr:cxnSp macro="">
      <xdr:nvCxnSpPr>
        <xdr:cNvPr id="190" name="直線コネクタ 189"/>
        <xdr:cNvCxnSpPr/>
      </xdr:nvCxnSpPr>
      <xdr:spPr>
        <a:xfrm>
          <a:off x="8845550" y="95829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70375</xdr:rowOff>
    </xdr:from>
    <xdr:ext cx="469744" cy="259045"/>
    <xdr:sp macro="" textlink="">
      <xdr:nvSpPr>
        <xdr:cNvPr id="191" name="【体育館・プール】&#10;一人当たり面積平均値テキスト"/>
        <xdr:cNvSpPr txBox="1"/>
      </xdr:nvSpPr>
      <xdr:spPr>
        <a:xfrm>
          <a:off x="8943975" y="1035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192" name="フローチャート: 判断 191"/>
        <xdr:cNvSpPr/>
      </xdr:nvSpPr>
      <xdr:spPr>
        <a:xfrm>
          <a:off x="8883650" y="105059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70358</xdr:rowOff>
    </xdr:from>
    <xdr:to>
      <xdr:col>50</xdr:col>
      <xdr:colOff>165100</xdr:colOff>
      <xdr:row>62</xdr:row>
      <xdr:rowOff>508</xdr:rowOff>
    </xdr:to>
    <xdr:sp macro="" textlink="">
      <xdr:nvSpPr>
        <xdr:cNvPr id="193" name="フローチャート: 判断 192"/>
        <xdr:cNvSpPr/>
      </xdr:nvSpPr>
      <xdr:spPr>
        <a:xfrm>
          <a:off x="815975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47498</xdr:rowOff>
    </xdr:from>
    <xdr:to>
      <xdr:col>46</xdr:col>
      <xdr:colOff>38100</xdr:colOff>
      <xdr:row>61</xdr:row>
      <xdr:rowOff>149098</xdr:rowOff>
    </xdr:to>
    <xdr:sp macro="" textlink="">
      <xdr:nvSpPr>
        <xdr:cNvPr id="194" name="フローチャート: 判断 193"/>
        <xdr:cNvSpPr/>
      </xdr:nvSpPr>
      <xdr:spPr>
        <a:xfrm>
          <a:off x="7413625" y="105059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31496</xdr:rowOff>
    </xdr:from>
    <xdr:to>
      <xdr:col>55</xdr:col>
      <xdr:colOff>50800</xdr:colOff>
      <xdr:row>62</xdr:row>
      <xdr:rowOff>133096</xdr:rowOff>
    </xdr:to>
    <xdr:sp macro="" textlink="">
      <xdr:nvSpPr>
        <xdr:cNvPr id="200" name="楕円 199"/>
        <xdr:cNvSpPr/>
      </xdr:nvSpPr>
      <xdr:spPr>
        <a:xfrm>
          <a:off x="8883650" y="106613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9923</xdr:rowOff>
    </xdr:from>
    <xdr:ext cx="469744" cy="259045"/>
    <xdr:sp macro="" textlink="">
      <xdr:nvSpPr>
        <xdr:cNvPr id="201" name="【体育館・プール】&#10;一人当たり面積該当値テキスト"/>
        <xdr:cNvSpPr txBox="1"/>
      </xdr:nvSpPr>
      <xdr:spPr>
        <a:xfrm>
          <a:off x="8943975"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31496</xdr:rowOff>
    </xdr:from>
    <xdr:to>
      <xdr:col>50</xdr:col>
      <xdr:colOff>165100</xdr:colOff>
      <xdr:row>62</xdr:row>
      <xdr:rowOff>133096</xdr:rowOff>
    </xdr:to>
    <xdr:sp macro="" textlink="">
      <xdr:nvSpPr>
        <xdr:cNvPr id="202" name="楕円 201"/>
        <xdr:cNvSpPr/>
      </xdr:nvSpPr>
      <xdr:spPr>
        <a:xfrm>
          <a:off x="815975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82296</xdr:rowOff>
    </xdr:from>
    <xdr:to>
      <xdr:col>55</xdr:col>
      <xdr:colOff>0</xdr:colOff>
      <xdr:row>62</xdr:row>
      <xdr:rowOff>82296</xdr:rowOff>
    </xdr:to>
    <xdr:cxnSp macro="">
      <xdr:nvCxnSpPr>
        <xdr:cNvPr id="203" name="直線コネクタ 202"/>
        <xdr:cNvCxnSpPr/>
      </xdr:nvCxnSpPr>
      <xdr:spPr>
        <a:xfrm>
          <a:off x="8210550" y="10712196"/>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17035</xdr:rowOff>
    </xdr:from>
    <xdr:ext cx="469744" cy="259045"/>
    <xdr:sp macro="" textlink="">
      <xdr:nvSpPr>
        <xdr:cNvPr id="204" name="n_1aveValue【体育館・プール】&#10;一人当たり面積"/>
        <xdr:cNvSpPr txBox="1"/>
      </xdr:nvSpPr>
      <xdr:spPr>
        <a:xfrm>
          <a:off x="7991552"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165625</xdr:rowOff>
    </xdr:from>
    <xdr:ext cx="469744" cy="259045"/>
    <xdr:sp macro="" textlink="">
      <xdr:nvSpPr>
        <xdr:cNvPr id="205" name="n_2aveValue【体育館・プール】&#10;一人当たり面積"/>
        <xdr:cNvSpPr txBox="1"/>
      </xdr:nvSpPr>
      <xdr:spPr>
        <a:xfrm>
          <a:off x="72581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124223</xdr:rowOff>
    </xdr:from>
    <xdr:ext cx="469744" cy="259045"/>
    <xdr:sp macro="" textlink="">
      <xdr:nvSpPr>
        <xdr:cNvPr id="206" name="n_1mainValue【体育館・プール】&#10;一人当たり面積"/>
        <xdr:cNvSpPr txBox="1"/>
      </xdr:nvSpPr>
      <xdr:spPr>
        <a:xfrm>
          <a:off x="7991552"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17" name="直線コネクタ 216"/>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18" name="テキスト ボックス 217"/>
        <xdr:cNvSpPr txBox="1"/>
      </xdr:nvSpPr>
      <xdr:spPr>
        <a:xfrm>
          <a:off x="36591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9" name="直線コネクタ 218"/>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0" name="テキスト ボックス 219"/>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3" name="直線コネクタ 222"/>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4" name="テキスト ボックス 223"/>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5" name="直線コネクタ 224"/>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6" name="テキスト ボックス 225"/>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150495</xdr:rowOff>
    </xdr:to>
    <xdr:cxnSp macro="">
      <xdr:nvCxnSpPr>
        <xdr:cNvPr id="230" name="直線コネクタ 229"/>
        <xdr:cNvCxnSpPr/>
      </xdr:nvCxnSpPr>
      <xdr:spPr>
        <a:xfrm flipV="1">
          <a:off x="3949065" y="1335405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154322</xdr:rowOff>
    </xdr:from>
    <xdr:ext cx="340478" cy="259045"/>
    <xdr:sp macro="" textlink="">
      <xdr:nvSpPr>
        <xdr:cNvPr id="231" name="【福祉施設】&#10;有形固定資産減価償却率最小値テキスト"/>
        <xdr:cNvSpPr txBox="1"/>
      </xdr:nvSpPr>
      <xdr:spPr>
        <a:xfrm>
          <a:off x="3987800" y="14727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150495</xdr:rowOff>
    </xdr:from>
    <xdr:to>
      <xdr:col>24</xdr:col>
      <xdr:colOff>152400</xdr:colOff>
      <xdr:row>85</xdr:row>
      <xdr:rowOff>150495</xdr:rowOff>
    </xdr:to>
    <xdr:cxnSp macro="">
      <xdr:nvCxnSpPr>
        <xdr:cNvPr id="232" name="直線コネクタ 231"/>
        <xdr:cNvCxnSpPr/>
      </xdr:nvCxnSpPr>
      <xdr:spPr>
        <a:xfrm>
          <a:off x="3889375" y="147237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3" name="【福祉施設】&#10;有形固定資産減価償却率最大値テキスト"/>
        <xdr:cNvSpPr txBox="1"/>
      </xdr:nvSpPr>
      <xdr:spPr>
        <a:xfrm>
          <a:off x="39878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4" name="直線コネクタ 233"/>
        <xdr:cNvCxnSpPr/>
      </xdr:nvCxnSpPr>
      <xdr:spPr>
        <a:xfrm>
          <a:off x="3889375" y="133540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35" name="【福祉施設】&#10;有形固定資産減価償却率平均値テキスト"/>
        <xdr:cNvSpPr txBox="1"/>
      </xdr:nvSpPr>
      <xdr:spPr>
        <a:xfrm>
          <a:off x="39878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36" name="フローチャート: 判断 235"/>
        <xdr:cNvSpPr/>
      </xdr:nvSpPr>
      <xdr:spPr>
        <a:xfrm>
          <a:off x="38989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37" name="フローチャート: 判断 236"/>
        <xdr:cNvSpPr/>
      </xdr:nvSpPr>
      <xdr:spPr>
        <a:xfrm>
          <a:off x="3203575" y="138442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34925</xdr:rowOff>
    </xdr:from>
    <xdr:to>
      <xdr:col>15</xdr:col>
      <xdr:colOff>101600</xdr:colOff>
      <xdr:row>81</xdr:row>
      <xdr:rowOff>136525</xdr:rowOff>
    </xdr:to>
    <xdr:sp macro="" textlink="">
      <xdr:nvSpPr>
        <xdr:cNvPr id="238" name="フローチャート: 判断 237"/>
        <xdr:cNvSpPr/>
      </xdr:nvSpPr>
      <xdr:spPr>
        <a:xfrm>
          <a:off x="2428875"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9" name="テキスト ボックス 238"/>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44" name="楕円 243"/>
        <xdr:cNvSpPr/>
      </xdr:nvSpPr>
      <xdr:spPr>
        <a:xfrm>
          <a:off x="38989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78122</xdr:rowOff>
    </xdr:from>
    <xdr:ext cx="405111" cy="259045"/>
    <xdr:sp macro="" textlink="">
      <xdr:nvSpPr>
        <xdr:cNvPr id="245" name="【福祉施設】&#10;有形固定資産減価償却率該当値テキスト"/>
        <xdr:cNvSpPr txBox="1"/>
      </xdr:nvSpPr>
      <xdr:spPr>
        <a:xfrm>
          <a:off x="3987800"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141605</xdr:rowOff>
    </xdr:from>
    <xdr:to>
      <xdr:col>20</xdr:col>
      <xdr:colOff>38100</xdr:colOff>
      <xdr:row>82</xdr:row>
      <xdr:rowOff>71755</xdr:rowOff>
    </xdr:to>
    <xdr:sp macro="" textlink="">
      <xdr:nvSpPr>
        <xdr:cNvPr id="246" name="楕円 245"/>
        <xdr:cNvSpPr/>
      </xdr:nvSpPr>
      <xdr:spPr>
        <a:xfrm>
          <a:off x="3203575" y="140290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150495</xdr:rowOff>
    </xdr:from>
    <xdr:to>
      <xdr:col>24</xdr:col>
      <xdr:colOff>63500</xdr:colOff>
      <xdr:row>82</xdr:row>
      <xdr:rowOff>20955</xdr:rowOff>
    </xdr:to>
    <xdr:cxnSp macro="">
      <xdr:nvCxnSpPr>
        <xdr:cNvPr id="247" name="直線コネクタ 246"/>
        <xdr:cNvCxnSpPr/>
      </xdr:nvCxnSpPr>
      <xdr:spPr>
        <a:xfrm flipV="1">
          <a:off x="3235325" y="14037945"/>
          <a:ext cx="7143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74947</xdr:rowOff>
    </xdr:from>
    <xdr:ext cx="405111" cy="259045"/>
    <xdr:sp macro="" textlink="">
      <xdr:nvSpPr>
        <xdr:cNvPr id="248" name="n_1aveValue【福祉施設】&#10;有形固定資産減価償却率"/>
        <xdr:cNvSpPr txBox="1"/>
      </xdr:nvSpPr>
      <xdr:spPr>
        <a:xfrm>
          <a:off x="306769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153052</xdr:rowOff>
    </xdr:from>
    <xdr:ext cx="405111" cy="259045"/>
    <xdr:sp macro="" textlink="">
      <xdr:nvSpPr>
        <xdr:cNvPr id="249" name="n_2aveValue【福祉施設】&#10;有形固定資産減価償却率"/>
        <xdr:cNvSpPr txBox="1"/>
      </xdr:nvSpPr>
      <xdr:spPr>
        <a:xfrm>
          <a:off x="230569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62882</xdr:rowOff>
    </xdr:from>
    <xdr:ext cx="405111" cy="259045"/>
    <xdr:sp macro="" textlink="">
      <xdr:nvSpPr>
        <xdr:cNvPr id="250" name="n_1mainValue【福祉施設】&#10;有形固定資産減価償却率"/>
        <xdr:cNvSpPr txBox="1"/>
      </xdr:nvSpPr>
      <xdr:spPr>
        <a:xfrm>
          <a:off x="306769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1" name="直線コネクタ 260"/>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2" name="テキスト ボックス 261"/>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3" name="直線コネクタ 262"/>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4" name="テキスト ボックス 263"/>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5" name="直線コネクタ 264"/>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6" name="テキスト ボックス 265"/>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7" name="直線コネクタ 266"/>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8" name="テキスト ボックス 267"/>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9" name="直線コネクタ 268"/>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0" name="テキスト ボックス 269"/>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1" name="直線コネクタ 270"/>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2" name="テキスト ボックス 271"/>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21771</xdr:rowOff>
    </xdr:to>
    <xdr:cxnSp macro="">
      <xdr:nvCxnSpPr>
        <xdr:cNvPr id="276" name="直線コネクタ 275"/>
        <xdr:cNvCxnSpPr/>
      </xdr:nvCxnSpPr>
      <xdr:spPr>
        <a:xfrm flipV="1">
          <a:off x="8905240"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25598</xdr:rowOff>
    </xdr:from>
    <xdr:ext cx="469744" cy="259045"/>
    <xdr:sp macro="" textlink="">
      <xdr:nvSpPr>
        <xdr:cNvPr id="277" name="【福祉施設】&#10;一人当たり面積最小値テキスト"/>
        <xdr:cNvSpPr txBox="1"/>
      </xdr:nvSpPr>
      <xdr:spPr>
        <a:xfrm>
          <a:off x="8943975"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21771</xdr:rowOff>
    </xdr:from>
    <xdr:to>
      <xdr:col>55</xdr:col>
      <xdr:colOff>88900</xdr:colOff>
      <xdr:row>86</xdr:row>
      <xdr:rowOff>21771</xdr:rowOff>
    </xdr:to>
    <xdr:cxnSp macro="">
      <xdr:nvCxnSpPr>
        <xdr:cNvPr id="278" name="直線コネクタ 277"/>
        <xdr:cNvCxnSpPr/>
      </xdr:nvCxnSpPr>
      <xdr:spPr>
        <a:xfrm>
          <a:off x="8845550" y="147664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79" name="【福祉施設】&#10;一人当たり面積最大値テキスト"/>
        <xdr:cNvSpPr txBox="1"/>
      </xdr:nvSpPr>
      <xdr:spPr>
        <a:xfrm>
          <a:off x="8943975"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0" name="直線コネクタ 279"/>
        <xdr:cNvCxnSpPr/>
      </xdr:nvCxnSpPr>
      <xdr:spPr>
        <a:xfrm>
          <a:off x="8845550" y="133295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10177</xdr:rowOff>
    </xdr:from>
    <xdr:ext cx="469744" cy="259045"/>
    <xdr:sp macro="" textlink="">
      <xdr:nvSpPr>
        <xdr:cNvPr id="281" name="【福祉施設】&#10;一人当たり面積平均値テキスト"/>
        <xdr:cNvSpPr txBox="1"/>
      </xdr:nvSpPr>
      <xdr:spPr>
        <a:xfrm>
          <a:off x="8943975"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82" name="フローチャート: 判断 281"/>
        <xdr:cNvSpPr/>
      </xdr:nvSpPr>
      <xdr:spPr>
        <a:xfrm>
          <a:off x="8883650" y="14046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283" name="フローチャート: 判断 282"/>
        <xdr:cNvSpPr/>
      </xdr:nvSpPr>
      <xdr:spPr>
        <a:xfrm>
          <a:off x="815975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11793</xdr:rowOff>
    </xdr:from>
    <xdr:to>
      <xdr:col>46</xdr:col>
      <xdr:colOff>38100</xdr:colOff>
      <xdr:row>81</xdr:row>
      <xdr:rowOff>113393</xdr:rowOff>
    </xdr:to>
    <xdr:sp macro="" textlink="">
      <xdr:nvSpPr>
        <xdr:cNvPr id="284" name="フローチャート: 判断 283"/>
        <xdr:cNvSpPr/>
      </xdr:nvSpPr>
      <xdr:spPr>
        <a:xfrm>
          <a:off x="7413625" y="138992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134257</xdr:rowOff>
    </xdr:from>
    <xdr:to>
      <xdr:col>55</xdr:col>
      <xdr:colOff>50800</xdr:colOff>
      <xdr:row>83</xdr:row>
      <xdr:rowOff>64407</xdr:rowOff>
    </xdr:to>
    <xdr:sp macro="" textlink="">
      <xdr:nvSpPr>
        <xdr:cNvPr id="290" name="楕円 289"/>
        <xdr:cNvSpPr/>
      </xdr:nvSpPr>
      <xdr:spPr>
        <a:xfrm>
          <a:off x="8883650" y="141931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112684</xdr:rowOff>
    </xdr:from>
    <xdr:ext cx="469744" cy="259045"/>
    <xdr:sp macro="" textlink="">
      <xdr:nvSpPr>
        <xdr:cNvPr id="291" name="【福祉施設】&#10;一人当たり面積該当値テキスト"/>
        <xdr:cNvSpPr txBox="1"/>
      </xdr:nvSpPr>
      <xdr:spPr>
        <a:xfrm>
          <a:off x="8943975" y="1417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117929</xdr:rowOff>
    </xdr:from>
    <xdr:to>
      <xdr:col>50</xdr:col>
      <xdr:colOff>165100</xdr:colOff>
      <xdr:row>83</xdr:row>
      <xdr:rowOff>48079</xdr:rowOff>
    </xdr:to>
    <xdr:sp macro="" textlink="">
      <xdr:nvSpPr>
        <xdr:cNvPr id="292" name="楕円 291"/>
        <xdr:cNvSpPr/>
      </xdr:nvSpPr>
      <xdr:spPr>
        <a:xfrm>
          <a:off x="815975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168729</xdr:rowOff>
    </xdr:from>
    <xdr:to>
      <xdr:col>55</xdr:col>
      <xdr:colOff>0</xdr:colOff>
      <xdr:row>83</xdr:row>
      <xdr:rowOff>13607</xdr:rowOff>
    </xdr:to>
    <xdr:cxnSp macro="">
      <xdr:nvCxnSpPr>
        <xdr:cNvPr id="293" name="直線コネクタ 292"/>
        <xdr:cNvCxnSpPr/>
      </xdr:nvCxnSpPr>
      <xdr:spPr>
        <a:xfrm>
          <a:off x="8210550" y="14227629"/>
          <a:ext cx="69532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170741</xdr:rowOff>
    </xdr:from>
    <xdr:ext cx="469744" cy="259045"/>
    <xdr:sp macro="" textlink="">
      <xdr:nvSpPr>
        <xdr:cNvPr id="294" name="n_1aveValue【福祉施設】&#10;一人当たり面積"/>
        <xdr:cNvSpPr txBox="1"/>
      </xdr:nvSpPr>
      <xdr:spPr>
        <a:xfrm>
          <a:off x="7991552"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129920</xdr:rowOff>
    </xdr:from>
    <xdr:ext cx="469744" cy="259045"/>
    <xdr:sp macro="" textlink="">
      <xdr:nvSpPr>
        <xdr:cNvPr id="295" name="n_2aveValue【福祉施設】&#10;一人当たり面積"/>
        <xdr:cNvSpPr txBox="1"/>
      </xdr:nvSpPr>
      <xdr:spPr>
        <a:xfrm>
          <a:off x="7258127" y="136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39206</xdr:rowOff>
    </xdr:from>
    <xdr:ext cx="469744" cy="259045"/>
    <xdr:sp macro="" textlink="">
      <xdr:nvSpPr>
        <xdr:cNvPr id="296" name="n_1mainValue【福祉施設】&#10;一人当たり面積"/>
        <xdr:cNvSpPr txBox="1"/>
      </xdr:nvSpPr>
      <xdr:spPr>
        <a:xfrm>
          <a:off x="7991552"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7" name="テキスト ボックス 306"/>
        <xdr:cNvSpPr txBox="1"/>
      </xdr:nvSpPr>
      <xdr:spPr>
        <a:xfrm>
          <a:off x="36591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8" name="直線コネクタ 307"/>
        <xdr:cNvCxnSpPr/>
      </xdr:nvCxnSpPr>
      <xdr:spPr>
        <a:xfrm>
          <a:off x="6477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9" name="テキスト ボックス 308"/>
        <xdr:cNvSpPr txBox="1"/>
      </xdr:nvSpPr>
      <xdr:spPr>
        <a:xfrm>
          <a:off x="3208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0" name="直線コネクタ 309"/>
        <xdr:cNvCxnSpPr/>
      </xdr:nvCxnSpPr>
      <xdr:spPr>
        <a:xfrm>
          <a:off x="6477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1" name="テキスト ボックス 310"/>
        <xdr:cNvSpPr txBox="1"/>
      </xdr:nvSpPr>
      <xdr:spPr>
        <a:xfrm>
          <a:off x="3208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2" name="直線コネクタ 311"/>
        <xdr:cNvCxnSpPr/>
      </xdr:nvCxnSpPr>
      <xdr:spPr>
        <a:xfrm>
          <a:off x="6477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3" name="テキスト ボックス 312"/>
        <xdr:cNvSpPr txBox="1"/>
      </xdr:nvSpPr>
      <xdr:spPr>
        <a:xfrm>
          <a:off x="3208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4" name="直線コネクタ 313"/>
        <xdr:cNvCxnSpPr/>
      </xdr:nvCxnSpPr>
      <xdr:spPr>
        <a:xfrm>
          <a:off x="6477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5" name="テキスト ボックス 314"/>
        <xdr:cNvSpPr txBox="1"/>
      </xdr:nvSpPr>
      <xdr:spPr>
        <a:xfrm>
          <a:off x="3208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6" name="直線コネクタ 315"/>
        <xdr:cNvCxnSpPr/>
      </xdr:nvCxnSpPr>
      <xdr:spPr>
        <a:xfrm>
          <a:off x="6477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7" name="テキスト ボックス 316"/>
        <xdr:cNvSpPr txBox="1"/>
      </xdr:nvSpPr>
      <xdr:spPr>
        <a:xfrm>
          <a:off x="2662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89536</xdr:rowOff>
    </xdr:to>
    <xdr:cxnSp macro="">
      <xdr:nvCxnSpPr>
        <xdr:cNvPr id="321" name="直線コネクタ 320"/>
        <xdr:cNvCxnSpPr/>
      </xdr:nvCxnSpPr>
      <xdr:spPr>
        <a:xfrm flipV="1">
          <a:off x="3949065" y="171450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93363</xdr:rowOff>
    </xdr:from>
    <xdr:ext cx="405111" cy="259045"/>
    <xdr:sp macro="" textlink="">
      <xdr:nvSpPr>
        <xdr:cNvPr id="322" name="【市民会館】&#10;有形固定資産減価償却率最小値テキスト"/>
        <xdr:cNvSpPr txBox="1"/>
      </xdr:nvSpPr>
      <xdr:spPr>
        <a:xfrm>
          <a:off x="39878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23" name="直線コネクタ 322"/>
        <xdr:cNvCxnSpPr/>
      </xdr:nvCxnSpPr>
      <xdr:spPr>
        <a:xfrm>
          <a:off x="3889375" y="184346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4" name="【市民会館】&#10;有形固定資産減価償却率最大値テキスト"/>
        <xdr:cNvSpPr txBox="1"/>
      </xdr:nvSpPr>
      <xdr:spPr>
        <a:xfrm>
          <a:off x="39878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5" name="直線コネクタ 324"/>
        <xdr:cNvCxnSpPr/>
      </xdr:nvCxnSpPr>
      <xdr:spPr>
        <a:xfrm>
          <a:off x="3889375" y="1714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120032</xdr:rowOff>
    </xdr:from>
    <xdr:ext cx="405111" cy="259045"/>
    <xdr:sp macro="" textlink="">
      <xdr:nvSpPr>
        <xdr:cNvPr id="326" name="【市民会館】&#10;有形固定資産減価償却率平均値テキスト"/>
        <xdr:cNvSpPr txBox="1"/>
      </xdr:nvSpPr>
      <xdr:spPr>
        <a:xfrm>
          <a:off x="39878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327" name="フローチャート: 判断 326"/>
        <xdr:cNvSpPr/>
      </xdr:nvSpPr>
      <xdr:spPr>
        <a:xfrm>
          <a:off x="38989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28" name="フローチャート: 判断 327"/>
        <xdr:cNvSpPr/>
      </xdr:nvSpPr>
      <xdr:spPr>
        <a:xfrm>
          <a:off x="3203575" y="179152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36830</xdr:rowOff>
    </xdr:from>
    <xdr:to>
      <xdr:col>15</xdr:col>
      <xdr:colOff>101600</xdr:colOff>
      <xdr:row>106</xdr:row>
      <xdr:rowOff>138430</xdr:rowOff>
    </xdr:to>
    <xdr:sp macro="" textlink="">
      <xdr:nvSpPr>
        <xdr:cNvPr id="329" name="フローチャート: 判断 328"/>
        <xdr:cNvSpPr/>
      </xdr:nvSpPr>
      <xdr:spPr>
        <a:xfrm>
          <a:off x="2428875"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120650</xdr:rowOff>
    </xdr:from>
    <xdr:to>
      <xdr:col>24</xdr:col>
      <xdr:colOff>114300</xdr:colOff>
      <xdr:row>100</xdr:row>
      <xdr:rowOff>50800</xdr:rowOff>
    </xdr:to>
    <xdr:sp macro="" textlink="">
      <xdr:nvSpPr>
        <xdr:cNvPr id="335" name="楕円 334"/>
        <xdr:cNvSpPr/>
      </xdr:nvSpPr>
      <xdr:spPr>
        <a:xfrm>
          <a:off x="38989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73677</xdr:rowOff>
    </xdr:from>
    <xdr:ext cx="469744" cy="259045"/>
    <xdr:sp macro="" textlink="">
      <xdr:nvSpPr>
        <xdr:cNvPr id="336" name="【市民会館】&#10;有形固定資産減価償却率該当値テキスト"/>
        <xdr:cNvSpPr txBox="1"/>
      </xdr:nvSpPr>
      <xdr:spPr>
        <a:xfrm>
          <a:off x="39878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120650</xdr:rowOff>
    </xdr:from>
    <xdr:to>
      <xdr:col>20</xdr:col>
      <xdr:colOff>38100</xdr:colOff>
      <xdr:row>100</xdr:row>
      <xdr:rowOff>50800</xdr:rowOff>
    </xdr:to>
    <xdr:sp macro="" textlink="">
      <xdr:nvSpPr>
        <xdr:cNvPr id="337" name="楕円 336"/>
        <xdr:cNvSpPr/>
      </xdr:nvSpPr>
      <xdr:spPr>
        <a:xfrm>
          <a:off x="3203575" y="17094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0</xdr:rowOff>
    </xdr:from>
    <xdr:to>
      <xdr:col>24</xdr:col>
      <xdr:colOff>63500</xdr:colOff>
      <xdr:row>100</xdr:row>
      <xdr:rowOff>0</xdr:rowOff>
    </xdr:to>
    <xdr:cxnSp macro="">
      <xdr:nvCxnSpPr>
        <xdr:cNvPr id="338" name="直線コネクタ 337"/>
        <xdr:cNvCxnSpPr/>
      </xdr:nvCxnSpPr>
      <xdr:spPr>
        <a:xfrm>
          <a:off x="3235325" y="171450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5732</xdr:rowOff>
    </xdr:from>
    <xdr:ext cx="405111" cy="259045"/>
    <xdr:sp macro="" textlink="">
      <xdr:nvSpPr>
        <xdr:cNvPr id="339" name="n_1aveValue【市民会館】&#10;有形固定資産減価償却率"/>
        <xdr:cNvSpPr txBox="1"/>
      </xdr:nvSpPr>
      <xdr:spPr>
        <a:xfrm>
          <a:off x="306769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154957</xdr:rowOff>
    </xdr:from>
    <xdr:ext cx="405111" cy="259045"/>
    <xdr:sp macro="" textlink="">
      <xdr:nvSpPr>
        <xdr:cNvPr id="340" name="n_2aveValue【市民会館】&#10;有形固定資産減価償却率"/>
        <xdr:cNvSpPr txBox="1"/>
      </xdr:nvSpPr>
      <xdr:spPr>
        <a:xfrm>
          <a:off x="230569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67327</xdr:rowOff>
    </xdr:from>
    <xdr:ext cx="469744" cy="259045"/>
    <xdr:sp macro="" textlink="">
      <xdr:nvSpPr>
        <xdr:cNvPr id="341" name="n_1mainValue【市民会館】&#10;有形固定資産減価償却率"/>
        <xdr:cNvSpPr txBox="1"/>
      </xdr:nvSpPr>
      <xdr:spPr>
        <a:xfrm>
          <a:off x="303537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114300</xdr:rowOff>
    </xdr:to>
    <xdr:cxnSp macro="">
      <xdr:nvCxnSpPr>
        <xdr:cNvPr id="365" name="直線コネクタ 364"/>
        <xdr:cNvCxnSpPr/>
      </xdr:nvCxnSpPr>
      <xdr:spPr>
        <a:xfrm flipV="1">
          <a:off x="8905240" y="171678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6" name="【市民会館】&#10;一人当たり面積最小値テキスト"/>
        <xdr:cNvSpPr txBox="1"/>
      </xdr:nvSpPr>
      <xdr:spPr>
        <a:xfrm>
          <a:off x="8943975"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7" name="直線コネクタ 366"/>
        <xdr:cNvCxnSpPr/>
      </xdr:nvCxnSpPr>
      <xdr:spPr>
        <a:xfrm>
          <a:off x="8845550" y="18630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68" name="【市民会館】&#10;一人当たり面積最大値テキスト"/>
        <xdr:cNvSpPr txBox="1"/>
      </xdr:nvSpPr>
      <xdr:spPr>
        <a:xfrm>
          <a:off x="8943975"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69" name="直線コネクタ 368"/>
        <xdr:cNvCxnSpPr/>
      </xdr:nvCxnSpPr>
      <xdr:spPr>
        <a:xfrm>
          <a:off x="8845550" y="171678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70" name="【市民会館】&#10;一人当たり面積平均値テキスト"/>
        <xdr:cNvSpPr txBox="1"/>
      </xdr:nvSpPr>
      <xdr:spPr>
        <a:xfrm>
          <a:off x="8943975"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1" name="フローチャート: 判断 370"/>
        <xdr:cNvSpPr/>
      </xdr:nvSpPr>
      <xdr:spPr>
        <a:xfrm>
          <a:off x="8883650" y="181762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151130</xdr:rowOff>
    </xdr:from>
    <xdr:to>
      <xdr:col>50</xdr:col>
      <xdr:colOff>165100</xdr:colOff>
      <xdr:row>106</xdr:row>
      <xdr:rowOff>81280</xdr:rowOff>
    </xdr:to>
    <xdr:sp macro="" textlink="">
      <xdr:nvSpPr>
        <xdr:cNvPr id="372" name="フローチャート: 判断 371"/>
        <xdr:cNvSpPr/>
      </xdr:nvSpPr>
      <xdr:spPr>
        <a:xfrm>
          <a:off x="815975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373" name="フローチャート: 判断 372"/>
        <xdr:cNvSpPr/>
      </xdr:nvSpPr>
      <xdr:spPr>
        <a:xfrm>
          <a:off x="7413625" y="180543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40639</xdr:rowOff>
    </xdr:from>
    <xdr:to>
      <xdr:col>55</xdr:col>
      <xdr:colOff>50800</xdr:colOff>
      <xdr:row>108</xdr:row>
      <xdr:rowOff>142239</xdr:rowOff>
    </xdr:to>
    <xdr:sp macro="" textlink="">
      <xdr:nvSpPr>
        <xdr:cNvPr id="379" name="楕円 378"/>
        <xdr:cNvSpPr/>
      </xdr:nvSpPr>
      <xdr:spPr>
        <a:xfrm>
          <a:off x="8883650" y="185572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127016</xdr:rowOff>
    </xdr:from>
    <xdr:ext cx="469744" cy="259045"/>
    <xdr:sp macro="" textlink="">
      <xdr:nvSpPr>
        <xdr:cNvPr id="380" name="【市民会館】&#10;一人当たり面積該当値テキスト"/>
        <xdr:cNvSpPr txBox="1"/>
      </xdr:nvSpPr>
      <xdr:spPr>
        <a:xfrm>
          <a:off x="8943975" y="1847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40639</xdr:rowOff>
    </xdr:from>
    <xdr:to>
      <xdr:col>50</xdr:col>
      <xdr:colOff>165100</xdr:colOff>
      <xdr:row>108</xdr:row>
      <xdr:rowOff>142239</xdr:rowOff>
    </xdr:to>
    <xdr:sp macro="" textlink="">
      <xdr:nvSpPr>
        <xdr:cNvPr id="381" name="楕円 380"/>
        <xdr:cNvSpPr/>
      </xdr:nvSpPr>
      <xdr:spPr>
        <a:xfrm>
          <a:off x="815975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91439</xdr:rowOff>
    </xdr:from>
    <xdr:to>
      <xdr:col>55</xdr:col>
      <xdr:colOff>0</xdr:colOff>
      <xdr:row>108</xdr:row>
      <xdr:rowOff>91439</xdr:rowOff>
    </xdr:to>
    <xdr:cxnSp macro="">
      <xdr:nvCxnSpPr>
        <xdr:cNvPr id="382" name="直線コネクタ 381"/>
        <xdr:cNvCxnSpPr/>
      </xdr:nvCxnSpPr>
      <xdr:spPr>
        <a:xfrm>
          <a:off x="8210550" y="18608039"/>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97807</xdr:rowOff>
    </xdr:from>
    <xdr:ext cx="469744" cy="259045"/>
    <xdr:sp macro="" textlink="">
      <xdr:nvSpPr>
        <xdr:cNvPr id="383" name="n_1aveValue【市民会館】&#10;一人当たり面積"/>
        <xdr:cNvSpPr txBox="1"/>
      </xdr:nvSpPr>
      <xdr:spPr>
        <a:xfrm>
          <a:off x="7991552"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384" name="n_2aveValue【市民会館】&#10;一人当たり面積"/>
        <xdr:cNvSpPr txBox="1"/>
      </xdr:nvSpPr>
      <xdr:spPr>
        <a:xfrm>
          <a:off x="72581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133366</xdr:rowOff>
    </xdr:from>
    <xdr:ext cx="469744" cy="259045"/>
    <xdr:sp macro="" textlink="">
      <xdr:nvSpPr>
        <xdr:cNvPr id="385" name="n_1mainValue【市民会館】&#10;一人当たり面積"/>
        <xdr:cNvSpPr txBox="1"/>
      </xdr:nvSpPr>
      <xdr:spPr>
        <a:xfrm>
          <a:off x="7991552"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2" name="テキスト ボックス 411"/>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3" name="直線コネクタ 412"/>
        <xdr:cNvCxnSpPr/>
      </xdr:nvCxnSpPr>
      <xdr:spPr>
        <a:xfrm>
          <a:off x="10588625" y="1097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4" name="テキスト ボックス 413"/>
        <xdr:cNvSpPr txBox="1"/>
      </xdr:nvSpPr>
      <xdr:spPr>
        <a:xfrm>
          <a:off x="10242716"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5" name="直線コネクタ 414"/>
        <xdr:cNvCxnSpPr/>
      </xdr:nvCxnSpPr>
      <xdr:spPr>
        <a:xfrm>
          <a:off x="10588625" y="1051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6" name="テキスト ボックス 415"/>
        <xdr:cNvSpPr txBox="1"/>
      </xdr:nvSpPr>
      <xdr:spPr>
        <a:xfrm>
          <a:off x="1024271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7" name="直線コネクタ 416"/>
        <xdr:cNvCxnSpPr/>
      </xdr:nvCxnSpPr>
      <xdr:spPr>
        <a:xfrm>
          <a:off x="10588625" y="1005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8" name="テキスト ボックス 417"/>
        <xdr:cNvSpPr txBox="1"/>
      </xdr:nvSpPr>
      <xdr:spPr>
        <a:xfrm>
          <a:off x="1024271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9" name="直線コネクタ 418"/>
        <xdr:cNvCxnSpPr/>
      </xdr:nvCxnSpPr>
      <xdr:spPr>
        <a:xfrm>
          <a:off x="10588625" y="960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0" name="テキスト ボックス 419"/>
        <xdr:cNvSpPr txBox="1"/>
      </xdr:nvSpPr>
      <xdr:spPr>
        <a:xfrm>
          <a:off x="1024271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2" name="テキスト ボックス 421"/>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62</xdr:row>
      <xdr:rowOff>98298</xdr:rowOff>
    </xdr:to>
    <xdr:cxnSp macro="">
      <xdr:nvCxnSpPr>
        <xdr:cNvPr id="424" name="直線コネクタ 423"/>
        <xdr:cNvCxnSpPr/>
      </xdr:nvCxnSpPr>
      <xdr:spPr>
        <a:xfrm flipV="1">
          <a:off x="13889989" y="951890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102125</xdr:rowOff>
    </xdr:from>
    <xdr:ext cx="405111" cy="259045"/>
    <xdr:sp macro="" textlink="">
      <xdr:nvSpPr>
        <xdr:cNvPr id="425" name="【保健センター・保健所】&#10;有形固定資産減価償却率最小値テキスト"/>
        <xdr:cNvSpPr txBox="1"/>
      </xdr:nvSpPr>
      <xdr:spPr>
        <a:xfrm>
          <a:off x="13928725" y="1073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98298</xdr:rowOff>
    </xdr:from>
    <xdr:to>
      <xdr:col>86</xdr:col>
      <xdr:colOff>25400</xdr:colOff>
      <xdr:row>62</xdr:row>
      <xdr:rowOff>98298</xdr:rowOff>
    </xdr:to>
    <xdr:cxnSp macro="">
      <xdr:nvCxnSpPr>
        <xdr:cNvPr id="426" name="直線コネクタ 425"/>
        <xdr:cNvCxnSpPr/>
      </xdr:nvCxnSpPr>
      <xdr:spPr>
        <a:xfrm>
          <a:off x="13801725" y="107281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427" name="【保健センター・保健所】&#10;有形固定資産減価償却率最大値テキスト"/>
        <xdr:cNvSpPr txBox="1"/>
      </xdr:nvSpPr>
      <xdr:spPr>
        <a:xfrm>
          <a:off x="13928725"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428" name="直線コネクタ 427"/>
        <xdr:cNvCxnSpPr/>
      </xdr:nvCxnSpPr>
      <xdr:spPr>
        <a:xfrm>
          <a:off x="13801725" y="95189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102379</xdr:rowOff>
    </xdr:from>
    <xdr:ext cx="405111" cy="259045"/>
    <xdr:sp macro="" textlink="">
      <xdr:nvSpPr>
        <xdr:cNvPr id="429" name="【保健センター・保健所】&#10;有形固定資産減価償却率平均値テキスト"/>
        <xdr:cNvSpPr txBox="1"/>
      </xdr:nvSpPr>
      <xdr:spPr>
        <a:xfrm>
          <a:off x="13928725"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430" name="フローチャート: 判断 429"/>
        <xdr:cNvSpPr/>
      </xdr:nvSpPr>
      <xdr:spPr>
        <a:xfrm>
          <a:off x="13839825" y="101950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31" name="フローチャート: 判断 430"/>
        <xdr:cNvSpPr/>
      </xdr:nvSpPr>
      <xdr:spPr>
        <a:xfrm>
          <a:off x="13115925"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143510</xdr:rowOff>
    </xdr:from>
    <xdr:to>
      <xdr:col>76</xdr:col>
      <xdr:colOff>165100</xdr:colOff>
      <xdr:row>59</xdr:row>
      <xdr:rowOff>73660</xdr:rowOff>
    </xdr:to>
    <xdr:sp macro="" textlink="">
      <xdr:nvSpPr>
        <xdr:cNvPr id="432" name="フローチャート: 判断 431"/>
        <xdr:cNvSpPr/>
      </xdr:nvSpPr>
      <xdr:spPr>
        <a:xfrm>
          <a:off x="123698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47498</xdr:rowOff>
    </xdr:from>
    <xdr:to>
      <xdr:col>85</xdr:col>
      <xdr:colOff>177800</xdr:colOff>
      <xdr:row>62</xdr:row>
      <xdr:rowOff>149098</xdr:rowOff>
    </xdr:to>
    <xdr:sp macro="" textlink="">
      <xdr:nvSpPr>
        <xdr:cNvPr id="438" name="楕円 437"/>
        <xdr:cNvSpPr/>
      </xdr:nvSpPr>
      <xdr:spPr>
        <a:xfrm>
          <a:off x="13839825" y="106773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133875</xdr:rowOff>
    </xdr:from>
    <xdr:ext cx="405111" cy="259045"/>
    <xdr:sp macro="" textlink="">
      <xdr:nvSpPr>
        <xdr:cNvPr id="439" name="【保健センター・保健所】&#10;有形固定資産減価償却率該当値テキスト"/>
        <xdr:cNvSpPr txBox="1"/>
      </xdr:nvSpPr>
      <xdr:spPr>
        <a:xfrm>
          <a:off x="13928725" y="10592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97790</xdr:rowOff>
    </xdr:from>
    <xdr:to>
      <xdr:col>81</xdr:col>
      <xdr:colOff>101600</xdr:colOff>
      <xdr:row>63</xdr:row>
      <xdr:rowOff>27940</xdr:rowOff>
    </xdr:to>
    <xdr:sp macro="" textlink="">
      <xdr:nvSpPr>
        <xdr:cNvPr id="440" name="楕円 439"/>
        <xdr:cNvSpPr/>
      </xdr:nvSpPr>
      <xdr:spPr>
        <a:xfrm>
          <a:off x="13115925"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98298</xdr:rowOff>
    </xdr:from>
    <xdr:to>
      <xdr:col>85</xdr:col>
      <xdr:colOff>127000</xdr:colOff>
      <xdr:row>62</xdr:row>
      <xdr:rowOff>148590</xdr:rowOff>
    </xdr:to>
    <xdr:cxnSp macro="">
      <xdr:nvCxnSpPr>
        <xdr:cNvPr id="441" name="直線コネクタ 440"/>
        <xdr:cNvCxnSpPr/>
      </xdr:nvCxnSpPr>
      <xdr:spPr>
        <a:xfrm flipV="1">
          <a:off x="13166725" y="10728198"/>
          <a:ext cx="7239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442" name="n_1aveValue【保健センター・保健所】&#10;有形固定資産減価償却率"/>
        <xdr:cNvSpPr txBox="1"/>
      </xdr:nvSpPr>
      <xdr:spPr>
        <a:xfrm>
          <a:off x="12980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90187</xdr:rowOff>
    </xdr:from>
    <xdr:ext cx="405111" cy="259045"/>
    <xdr:sp macro="" textlink="">
      <xdr:nvSpPr>
        <xdr:cNvPr id="443" name="n_2aveValue【保健センター・保健所】&#10;有形固定資産減価償却率"/>
        <xdr:cNvSpPr txBox="1"/>
      </xdr:nvSpPr>
      <xdr:spPr>
        <a:xfrm>
          <a:off x="12246619"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19067</xdr:rowOff>
    </xdr:from>
    <xdr:ext cx="405111" cy="259045"/>
    <xdr:sp macro="" textlink="">
      <xdr:nvSpPr>
        <xdr:cNvPr id="444" name="n_1mainValue【保健センター・保健所】&#10;有形固定資産減価償却率"/>
        <xdr:cNvSpPr txBox="1"/>
      </xdr:nvSpPr>
      <xdr:spPr>
        <a:xfrm>
          <a:off x="129800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5" name="直線コネクタ 454"/>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6" name="テキスト ボックス 455"/>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7" name="直線コネクタ 456"/>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8" name="テキスト ボックス 457"/>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9" name="直線コネクタ 458"/>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0" name="テキスト ボックス 459"/>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1" name="直線コネクタ 460"/>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2" name="テキスト ボックス 461"/>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4" name="テキスト ボックス 463"/>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125730</xdr:rowOff>
    </xdr:to>
    <xdr:cxnSp macro="">
      <xdr:nvCxnSpPr>
        <xdr:cNvPr id="466" name="直線コネクタ 465"/>
        <xdr:cNvCxnSpPr/>
      </xdr:nvCxnSpPr>
      <xdr:spPr>
        <a:xfrm flipV="1">
          <a:off x="18846164" y="95097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467" name="【保健センター・保健所】&#10;一人当たり面積最小値テキスト"/>
        <xdr:cNvSpPr txBox="1"/>
      </xdr:nvSpPr>
      <xdr:spPr>
        <a:xfrm>
          <a:off x="188849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68" name="直線コネクタ 467"/>
        <xdr:cNvCxnSpPr/>
      </xdr:nvCxnSpPr>
      <xdr:spPr>
        <a:xfrm>
          <a:off x="18786475" y="109270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469" name="【保健センター・保健所】&#10;一人当たり面積最大値テキスト"/>
        <xdr:cNvSpPr txBox="1"/>
      </xdr:nvSpPr>
      <xdr:spPr>
        <a:xfrm>
          <a:off x="188849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470" name="直線コネクタ 469"/>
        <xdr:cNvCxnSpPr/>
      </xdr:nvCxnSpPr>
      <xdr:spPr>
        <a:xfrm>
          <a:off x="18786475" y="95097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471" name="【保健センター・保健所】&#10;一人当たり面積平均値テキスト"/>
        <xdr:cNvSpPr txBox="1"/>
      </xdr:nvSpPr>
      <xdr:spPr>
        <a:xfrm>
          <a:off x="188849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472" name="フローチャート: 判断 471"/>
        <xdr:cNvSpPr/>
      </xdr:nvSpPr>
      <xdr:spPr>
        <a:xfrm>
          <a:off x="187960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74930</xdr:rowOff>
    </xdr:from>
    <xdr:to>
      <xdr:col>112</xdr:col>
      <xdr:colOff>38100</xdr:colOff>
      <xdr:row>60</xdr:row>
      <xdr:rowOff>5080</xdr:rowOff>
    </xdr:to>
    <xdr:sp macro="" textlink="">
      <xdr:nvSpPr>
        <xdr:cNvPr id="473" name="フローチャート: 判断 472"/>
        <xdr:cNvSpPr/>
      </xdr:nvSpPr>
      <xdr:spPr>
        <a:xfrm>
          <a:off x="18100675" y="101904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474" name="フローチャート: 判断 473"/>
        <xdr:cNvSpPr/>
      </xdr:nvSpPr>
      <xdr:spPr>
        <a:xfrm>
          <a:off x="17325975"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109220</xdr:rowOff>
    </xdr:from>
    <xdr:to>
      <xdr:col>116</xdr:col>
      <xdr:colOff>114300</xdr:colOff>
      <xdr:row>59</xdr:row>
      <xdr:rowOff>39370</xdr:rowOff>
    </xdr:to>
    <xdr:sp macro="" textlink="">
      <xdr:nvSpPr>
        <xdr:cNvPr id="480" name="楕円 479"/>
        <xdr:cNvSpPr/>
      </xdr:nvSpPr>
      <xdr:spPr>
        <a:xfrm>
          <a:off x="187960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132097</xdr:rowOff>
    </xdr:from>
    <xdr:ext cx="469744" cy="259045"/>
    <xdr:sp macro="" textlink="">
      <xdr:nvSpPr>
        <xdr:cNvPr id="481" name="【保健センター・保健所】&#10;一人当たり面積該当値テキスト"/>
        <xdr:cNvSpPr txBox="1"/>
      </xdr:nvSpPr>
      <xdr:spPr>
        <a:xfrm>
          <a:off x="18884900"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109220</xdr:rowOff>
    </xdr:from>
    <xdr:to>
      <xdr:col>112</xdr:col>
      <xdr:colOff>38100</xdr:colOff>
      <xdr:row>59</xdr:row>
      <xdr:rowOff>39370</xdr:rowOff>
    </xdr:to>
    <xdr:sp macro="" textlink="">
      <xdr:nvSpPr>
        <xdr:cNvPr id="482" name="楕円 481"/>
        <xdr:cNvSpPr/>
      </xdr:nvSpPr>
      <xdr:spPr>
        <a:xfrm>
          <a:off x="18100675" y="100533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160020</xdr:rowOff>
    </xdr:from>
    <xdr:to>
      <xdr:col>116</xdr:col>
      <xdr:colOff>63500</xdr:colOff>
      <xdr:row>58</xdr:row>
      <xdr:rowOff>160020</xdr:rowOff>
    </xdr:to>
    <xdr:cxnSp macro="">
      <xdr:nvCxnSpPr>
        <xdr:cNvPr id="483" name="直線コネクタ 482"/>
        <xdr:cNvCxnSpPr/>
      </xdr:nvCxnSpPr>
      <xdr:spPr>
        <a:xfrm>
          <a:off x="18132425" y="1010412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167657</xdr:rowOff>
    </xdr:from>
    <xdr:ext cx="469744" cy="259045"/>
    <xdr:sp macro="" textlink="">
      <xdr:nvSpPr>
        <xdr:cNvPr id="484" name="n_1aveValue【保健センター・保健所】&#10;一人当たり面積"/>
        <xdr:cNvSpPr txBox="1"/>
      </xdr:nvSpPr>
      <xdr:spPr>
        <a:xfrm>
          <a:off x="1793247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485" name="n_2aveValue【保健センター・保健所】&#10;一人当たり面積"/>
        <xdr:cNvSpPr txBox="1"/>
      </xdr:nvSpPr>
      <xdr:spPr>
        <a:xfrm>
          <a:off x="1717047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55897</xdr:rowOff>
    </xdr:from>
    <xdr:ext cx="469744" cy="259045"/>
    <xdr:sp macro="" textlink="">
      <xdr:nvSpPr>
        <xdr:cNvPr id="486" name="n_1mainValue【保健センター・保健所】&#10;一人当たり面積"/>
        <xdr:cNvSpPr txBox="1"/>
      </xdr:nvSpPr>
      <xdr:spPr>
        <a:xfrm>
          <a:off x="1793247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5" name="テキスト ボックス 494"/>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6" name="直線コネクタ 495"/>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97" name="テキスト ボックス 496"/>
        <xdr:cNvSpPr txBox="1"/>
      </xdr:nvSpPr>
      <xdr:spPr>
        <a:xfrm>
          <a:off x="10242716"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98" name="直線コネクタ 497"/>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499" name="テキスト ボックス 498"/>
        <xdr:cNvSpPr txBox="1"/>
      </xdr:nvSpPr>
      <xdr:spPr>
        <a:xfrm>
          <a:off x="10242716"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0" name="直線コネクタ 499"/>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1" name="テキスト ボックス 500"/>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2" name="直線コネクタ 501"/>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3" name="テキスト ボックス 502"/>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4" name="直線コネクタ 503"/>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5" name="テキスト ボックス 504"/>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6" name="直線コネクタ 505"/>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7" name="テキスト ボックス 506"/>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8" name="直線コネクタ 507"/>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09" name="テキスト ボックス 508"/>
        <xdr:cNvSpPr txBox="1"/>
      </xdr:nvSpPr>
      <xdr:spPr>
        <a:xfrm>
          <a:off x="10242716"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11" name="テキスト ボックス 510"/>
        <xdr:cNvSpPr txBox="1"/>
      </xdr:nvSpPr>
      <xdr:spPr>
        <a:xfrm>
          <a:off x="10242716"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67492</xdr:rowOff>
    </xdr:from>
    <xdr:to>
      <xdr:col>85</xdr:col>
      <xdr:colOff>126364</xdr:colOff>
      <xdr:row>87</xdr:row>
      <xdr:rowOff>7076</xdr:rowOff>
    </xdr:to>
    <xdr:cxnSp macro="">
      <xdr:nvCxnSpPr>
        <xdr:cNvPr id="513" name="直線コネクタ 512"/>
        <xdr:cNvCxnSpPr/>
      </xdr:nvCxnSpPr>
      <xdr:spPr>
        <a:xfrm flipV="1">
          <a:off x="13889989" y="1344059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10903</xdr:rowOff>
    </xdr:from>
    <xdr:ext cx="405111" cy="259045"/>
    <xdr:sp macro="" textlink="">
      <xdr:nvSpPr>
        <xdr:cNvPr id="514" name="【消防施設】&#10;有形固定資産減価償却率最小値テキスト"/>
        <xdr:cNvSpPr txBox="1"/>
      </xdr:nvSpPr>
      <xdr:spPr>
        <a:xfrm>
          <a:off x="13928725" y="1492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7076</xdr:rowOff>
    </xdr:from>
    <xdr:to>
      <xdr:col>86</xdr:col>
      <xdr:colOff>25400</xdr:colOff>
      <xdr:row>87</xdr:row>
      <xdr:rowOff>7076</xdr:rowOff>
    </xdr:to>
    <xdr:cxnSp macro="">
      <xdr:nvCxnSpPr>
        <xdr:cNvPr id="515" name="直線コネクタ 514"/>
        <xdr:cNvCxnSpPr/>
      </xdr:nvCxnSpPr>
      <xdr:spPr>
        <a:xfrm>
          <a:off x="13801725" y="149232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14169</xdr:rowOff>
    </xdr:from>
    <xdr:ext cx="405111" cy="259045"/>
    <xdr:sp macro="" textlink="">
      <xdr:nvSpPr>
        <xdr:cNvPr id="516" name="【消防施設】&#10;有形固定資産減価償却率最大値テキスト"/>
        <xdr:cNvSpPr txBox="1"/>
      </xdr:nvSpPr>
      <xdr:spPr>
        <a:xfrm>
          <a:off x="13928725"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67492</xdr:rowOff>
    </xdr:from>
    <xdr:to>
      <xdr:col>86</xdr:col>
      <xdr:colOff>25400</xdr:colOff>
      <xdr:row>78</xdr:row>
      <xdr:rowOff>67492</xdr:rowOff>
    </xdr:to>
    <xdr:cxnSp macro="">
      <xdr:nvCxnSpPr>
        <xdr:cNvPr id="517" name="直線コネクタ 516"/>
        <xdr:cNvCxnSpPr/>
      </xdr:nvCxnSpPr>
      <xdr:spPr>
        <a:xfrm>
          <a:off x="13801725" y="134405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57529</xdr:rowOff>
    </xdr:from>
    <xdr:ext cx="405111" cy="259045"/>
    <xdr:sp macro="" textlink="">
      <xdr:nvSpPr>
        <xdr:cNvPr id="518" name="【消防施設】&#10;有形固定資産減価償却率平均値テキスト"/>
        <xdr:cNvSpPr txBox="1"/>
      </xdr:nvSpPr>
      <xdr:spPr>
        <a:xfrm>
          <a:off x="13928725" y="13773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519" name="フローチャート: 判断 518"/>
        <xdr:cNvSpPr/>
      </xdr:nvSpPr>
      <xdr:spPr>
        <a:xfrm>
          <a:off x="13839825" y="139221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155484</xdr:rowOff>
    </xdr:from>
    <xdr:to>
      <xdr:col>81</xdr:col>
      <xdr:colOff>101600</xdr:colOff>
      <xdr:row>82</xdr:row>
      <xdr:rowOff>85634</xdr:rowOff>
    </xdr:to>
    <xdr:sp macro="" textlink="">
      <xdr:nvSpPr>
        <xdr:cNvPr id="520" name="フローチャート: 判断 519"/>
        <xdr:cNvSpPr/>
      </xdr:nvSpPr>
      <xdr:spPr>
        <a:xfrm>
          <a:off x="13115925"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37919</xdr:rowOff>
    </xdr:from>
    <xdr:to>
      <xdr:col>76</xdr:col>
      <xdr:colOff>165100</xdr:colOff>
      <xdr:row>79</xdr:row>
      <xdr:rowOff>139519</xdr:rowOff>
    </xdr:to>
    <xdr:sp macro="" textlink="">
      <xdr:nvSpPr>
        <xdr:cNvPr id="521" name="フローチャート: 判断 520"/>
        <xdr:cNvSpPr/>
      </xdr:nvSpPr>
      <xdr:spPr>
        <a:xfrm>
          <a:off x="123698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2" name="テキスト ボックス 521"/>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49349</xdr:rowOff>
    </xdr:from>
    <xdr:to>
      <xdr:col>85</xdr:col>
      <xdr:colOff>177800</xdr:colOff>
      <xdr:row>86</xdr:row>
      <xdr:rowOff>150949</xdr:rowOff>
    </xdr:to>
    <xdr:sp macro="" textlink="">
      <xdr:nvSpPr>
        <xdr:cNvPr id="527" name="楕円 526"/>
        <xdr:cNvSpPr/>
      </xdr:nvSpPr>
      <xdr:spPr>
        <a:xfrm>
          <a:off x="13839825" y="147940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135726</xdr:rowOff>
    </xdr:from>
    <xdr:ext cx="405111" cy="259045"/>
    <xdr:sp macro="" textlink="">
      <xdr:nvSpPr>
        <xdr:cNvPr id="528" name="【消防施設】&#10;有形固定資産減価償却率該当値テキスト"/>
        <xdr:cNvSpPr txBox="1"/>
      </xdr:nvSpPr>
      <xdr:spPr>
        <a:xfrm>
          <a:off x="13928725" y="14708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59145</xdr:rowOff>
    </xdr:from>
    <xdr:to>
      <xdr:col>81</xdr:col>
      <xdr:colOff>101600</xdr:colOff>
      <xdr:row>86</xdr:row>
      <xdr:rowOff>160745</xdr:rowOff>
    </xdr:to>
    <xdr:sp macro="" textlink="">
      <xdr:nvSpPr>
        <xdr:cNvPr id="529" name="楕円 528"/>
        <xdr:cNvSpPr/>
      </xdr:nvSpPr>
      <xdr:spPr>
        <a:xfrm>
          <a:off x="13115925"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100149</xdr:rowOff>
    </xdr:from>
    <xdr:to>
      <xdr:col>85</xdr:col>
      <xdr:colOff>127000</xdr:colOff>
      <xdr:row>86</xdr:row>
      <xdr:rowOff>109945</xdr:rowOff>
    </xdr:to>
    <xdr:cxnSp macro="">
      <xdr:nvCxnSpPr>
        <xdr:cNvPr id="530" name="直線コネクタ 529"/>
        <xdr:cNvCxnSpPr/>
      </xdr:nvCxnSpPr>
      <xdr:spPr>
        <a:xfrm flipV="1">
          <a:off x="13166725" y="14844849"/>
          <a:ext cx="7239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102161</xdr:rowOff>
    </xdr:from>
    <xdr:ext cx="405111" cy="259045"/>
    <xdr:sp macro="" textlink="">
      <xdr:nvSpPr>
        <xdr:cNvPr id="531" name="n_1aveValue【消防施設】&#10;有形固定資産減価償却率"/>
        <xdr:cNvSpPr txBox="1"/>
      </xdr:nvSpPr>
      <xdr:spPr>
        <a:xfrm>
          <a:off x="129800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156046</xdr:rowOff>
    </xdr:from>
    <xdr:ext cx="405111" cy="259045"/>
    <xdr:sp macro="" textlink="">
      <xdr:nvSpPr>
        <xdr:cNvPr id="532" name="n_2aveValue【消防施設】&#10;有形固定資産減価償却率"/>
        <xdr:cNvSpPr txBox="1"/>
      </xdr:nvSpPr>
      <xdr:spPr>
        <a:xfrm>
          <a:off x="12246619"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151872</xdr:rowOff>
    </xdr:from>
    <xdr:ext cx="405111" cy="259045"/>
    <xdr:sp macro="" textlink="">
      <xdr:nvSpPr>
        <xdr:cNvPr id="533" name="n_1mainValue【消防施設】&#10;有形固定資産減価償却率"/>
        <xdr:cNvSpPr txBox="1"/>
      </xdr:nvSpPr>
      <xdr:spPr>
        <a:xfrm>
          <a:off x="12980044" y="1489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4" name="直線コネクタ 543"/>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5" name="テキスト ボックス 544"/>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6" name="直線コネクタ 545"/>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7" name="テキスト ボックス 546"/>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8" name="直線コネクタ 547"/>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9" name="テキスト ボックス 548"/>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0" name="直線コネクタ 549"/>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1" name="テキスト ボックス 550"/>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2" name="直線コネクタ 551"/>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3" name="テキスト ボックス 552"/>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19050</xdr:rowOff>
    </xdr:to>
    <xdr:cxnSp macro="">
      <xdr:nvCxnSpPr>
        <xdr:cNvPr id="557" name="直線コネクタ 556"/>
        <xdr:cNvCxnSpPr/>
      </xdr:nvCxnSpPr>
      <xdr:spPr>
        <a:xfrm flipV="1">
          <a:off x="18846164" y="133540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558" name="【消防施設】&#10;一人当たり面積最小値テキスト"/>
        <xdr:cNvSpPr txBox="1"/>
      </xdr:nvSpPr>
      <xdr:spPr>
        <a:xfrm>
          <a:off x="188849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559" name="直線コネクタ 558"/>
        <xdr:cNvCxnSpPr/>
      </xdr:nvCxnSpPr>
      <xdr:spPr>
        <a:xfrm>
          <a:off x="18786475" y="147637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560" name="【消防施設】&#10;一人当たり面積最大値テキスト"/>
        <xdr:cNvSpPr txBox="1"/>
      </xdr:nvSpPr>
      <xdr:spPr>
        <a:xfrm>
          <a:off x="188849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561" name="直線コネクタ 560"/>
        <xdr:cNvCxnSpPr/>
      </xdr:nvCxnSpPr>
      <xdr:spPr>
        <a:xfrm>
          <a:off x="18786475" y="133540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562" name="【消防施設】&#10;一人当たり面積平均値テキスト"/>
        <xdr:cNvSpPr txBox="1"/>
      </xdr:nvSpPr>
      <xdr:spPr>
        <a:xfrm>
          <a:off x="188849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563" name="フローチャート: 判断 562"/>
        <xdr:cNvSpPr/>
      </xdr:nvSpPr>
      <xdr:spPr>
        <a:xfrm>
          <a:off x="187960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564" name="フローチャート: 判断 563"/>
        <xdr:cNvSpPr/>
      </xdr:nvSpPr>
      <xdr:spPr>
        <a:xfrm>
          <a:off x="18100675" y="14046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565" name="フローチャート: 判断 564"/>
        <xdr:cNvSpPr/>
      </xdr:nvSpPr>
      <xdr:spPr>
        <a:xfrm>
          <a:off x="17325975"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571" name="楕円 570"/>
        <xdr:cNvSpPr/>
      </xdr:nvSpPr>
      <xdr:spPr>
        <a:xfrm>
          <a:off x="187960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118127</xdr:rowOff>
    </xdr:from>
    <xdr:ext cx="469744" cy="259045"/>
    <xdr:sp macro="" textlink="">
      <xdr:nvSpPr>
        <xdr:cNvPr id="572" name="【消防施設】&#10;一人当たり面積該当値テキスト"/>
        <xdr:cNvSpPr txBox="1"/>
      </xdr:nvSpPr>
      <xdr:spPr>
        <a:xfrm>
          <a:off x="18884900"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25400</xdr:rowOff>
    </xdr:from>
    <xdr:to>
      <xdr:col>112</xdr:col>
      <xdr:colOff>38100</xdr:colOff>
      <xdr:row>83</xdr:row>
      <xdr:rowOff>127000</xdr:rowOff>
    </xdr:to>
    <xdr:sp macro="" textlink="">
      <xdr:nvSpPr>
        <xdr:cNvPr id="573" name="楕円 572"/>
        <xdr:cNvSpPr/>
      </xdr:nvSpPr>
      <xdr:spPr>
        <a:xfrm>
          <a:off x="18100675" y="142557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76200</xdr:rowOff>
    </xdr:to>
    <xdr:cxnSp macro="">
      <xdr:nvCxnSpPr>
        <xdr:cNvPr id="574" name="直線コネクタ 573"/>
        <xdr:cNvCxnSpPr/>
      </xdr:nvCxnSpPr>
      <xdr:spPr>
        <a:xfrm flipV="1">
          <a:off x="18132425" y="14249400"/>
          <a:ext cx="7143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575" name="n_1aveValue【消防施設】&#10;一人当たり面積"/>
        <xdr:cNvSpPr txBox="1"/>
      </xdr:nvSpPr>
      <xdr:spPr>
        <a:xfrm>
          <a:off x="1793247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576" name="n_2aveValue【消防施設】&#10;一人当たり面積"/>
        <xdr:cNvSpPr txBox="1"/>
      </xdr:nvSpPr>
      <xdr:spPr>
        <a:xfrm>
          <a:off x="1717047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118127</xdr:rowOff>
    </xdr:from>
    <xdr:ext cx="469744" cy="259045"/>
    <xdr:sp macro="" textlink="">
      <xdr:nvSpPr>
        <xdr:cNvPr id="577" name="n_1mainValue【消防施設】&#10;一人当たり面積"/>
        <xdr:cNvSpPr txBox="1"/>
      </xdr:nvSpPr>
      <xdr:spPr>
        <a:xfrm>
          <a:off x="1793247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88" name="直線コネクタ 587"/>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89" name="テキスト ボックス 588"/>
        <xdr:cNvSpPr txBox="1"/>
      </xdr:nvSpPr>
      <xdr:spPr>
        <a:xfrm>
          <a:off x="10306836"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0" name="直線コネクタ 589"/>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1" name="テキスト ボックス 590"/>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2" name="直線コネクタ 591"/>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3" name="テキスト ボックス 592"/>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4" name="直線コネクタ 593"/>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5" name="テキスト ボックス 594"/>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6" name="直線コネクタ 595"/>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97" name="テキスト ボックス 596"/>
        <xdr:cNvSpPr txBox="1"/>
      </xdr:nvSpPr>
      <xdr:spPr>
        <a:xfrm>
          <a:off x="1024271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9" name="テキスト ボックス 598"/>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0"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107</xdr:row>
      <xdr:rowOff>40005</xdr:rowOff>
    </xdr:to>
    <xdr:cxnSp macro="">
      <xdr:nvCxnSpPr>
        <xdr:cNvPr id="601" name="直線コネクタ 600"/>
        <xdr:cNvCxnSpPr/>
      </xdr:nvCxnSpPr>
      <xdr:spPr>
        <a:xfrm flipV="1">
          <a:off x="13889989" y="171240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43832</xdr:rowOff>
    </xdr:from>
    <xdr:ext cx="405111" cy="259045"/>
    <xdr:sp macro="" textlink="">
      <xdr:nvSpPr>
        <xdr:cNvPr id="602" name="【庁舎】&#10;有形固定資産減価償却率最小値テキスト"/>
        <xdr:cNvSpPr txBox="1"/>
      </xdr:nvSpPr>
      <xdr:spPr>
        <a:xfrm>
          <a:off x="13928725"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40005</xdr:rowOff>
    </xdr:from>
    <xdr:to>
      <xdr:col>86</xdr:col>
      <xdr:colOff>25400</xdr:colOff>
      <xdr:row>107</xdr:row>
      <xdr:rowOff>40005</xdr:rowOff>
    </xdr:to>
    <xdr:cxnSp macro="">
      <xdr:nvCxnSpPr>
        <xdr:cNvPr id="603" name="直線コネクタ 602"/>
        <xdr:cNvCxnSpPr/>
      </xdr:nvCxnSpPr>
      <xdr:spPr>
        <a:xfrm>
          <a:off x="13801725" y="183851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04" name="【庁舎】&#10;有形固定資産減価償却率最大値テキスト"/>
        <xdr:cNvSpPr txBox="1"/>
      </xdr:nvSpPr>
      <xdr:spPr>
        <a:xfrm>
          <a:off x="13928725"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05" name="直線コネクタ 604"/>
        <xdr:cNvCxnSpPr/>
      </xdr:nvCxnSpPr>
      <xdr:spPr>
        <a:xfrm>
          <a:off x="13801725" y="171240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151147</xdr:rowOff>
    </xdr:from>
    <xdr:ext cx="405111" cy="259045"/>
    <xdr:sp macro="" textlink="">
      <xdr:nvSpPr>
        <xdr:cNvPr id="606" name="【庁舎】&#10;有形固定資産減価償却率平均値テキスト"/>
        <xdr:cNvSpPr txBox="1"/>
      </xdr:nvSpPr>
      <xdr:spPr>
        <a:xfrm>
          <a:off x="13928725" y="1763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607" name="フローチャート: 判断 606"/>
        <xdr:cNvSpPr/>
      </xdr:nvSpPr>
      <xdr:spPr>
        <a:xfrm>
          <a:off x="13839825" y="17787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608" name="フローチャート: 判断 607"/>
        <xdr:cNvSpPr/>
      </xdr:nvSpPr>
      <xdr:spPr>
        <a:xfrm>
          <a:off x="13115925"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09" name="フローチャート: 判断 608"/>
        <xdr:cNvSpPr/>
      </xdr:nvSpPr>
      <xdr:spPr>
        <a:xfrm>
          <a:off x="123698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160655</xdr:rowOff>
    </xdr:from>
    <xdr:to>
      <xdr:col>85</xdr:col>
      <xdr:colOff>177800</xdr:colOff>
      <xdr:row>107</xdr:row>
      <xdr:rowOff>90805</xdr:rowOff>
    </xdr:to>
    <xdr:sp macro="" textlink="">
      <xdr:nvSpPr>
        <xdr:cNvPr id="615" name="楕円 614"/>
        <xdr:cNvSpPr/>
      </xdr:nvSpPr>
      <xdr:spPr>
        <a:xfrm>
          <a:off x="13839825" y="183343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75582</xdr:rowOff>
    </xdr:from>
    <xdr:ext cx="405111" cy="259045"/>
    <xdr:sp macro="" textlink="">
      <xdr:nvSpPr>
        <xdr:cNvPr id="616" name="【庁舎】&#10;有形固定資産減価償却率該当値テキスト"/>
        <xdr:cNvSpPr txBox="1"/>
      </xdr:nvSpPr>
      <xdr:spPr>
        <a:xfrm>
          <a:off x="13928725" y="182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86361</xdr:rowOff>
    </xdr:from>
    <xdr:to>
      <xdr:col>81</xdr:col>
      <xdr:colOff>101600</xdr:colOff>
      <xdr:row>103</xdr:row>
      <xdr:rowOff>16511</xdr:rowOff>
    </xdr:to>
    <xdr:sp macro="" textlink="">
      <xdr:nvSpPr>
        <xdr:cNvPr id="617" name="楕円 616"/>
        <xdr:cNvSpPr/>
      </xdr:nvSpPr>
      <xdr:spPr>
        <a:xfrm>
          <a:off x="13115925"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137161</xdr:rowOff>
    </xdr:from>
    <xdr:to>
      <xdr:col>85</xdr:col>
      <xdr:colOff>127000</xdr:colOff>
      <xdr:row>107</xdr:row>
      <xdr:rowOff>40005</xdr:rowOff>
    </xdr:to>
    <xdr:cxnSp macro="">
      <xdr:nvCxnSpPr>
        <xdr:cNvPr id="618" name="直線コネクタ 617"/>
        <xdr:cNvCxnSpPr/>
      </xdr:nvCxnSpPr>
      <xdr:spPr>
        <a:xfrm>
          <a:off x="13166725" y="17625061"/>
          <a:ext cx="723900" cy="76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64788</xdr:rowOff>
    </xdr:from>
    <xdr:ext cx="405111" cy="259045"/>
    <xdr:sp macro="" textlink="">
      <xdr:nvSpPr>
        <xdr:cNvPr id="619" name="n_1aveValue【庁舎】&#10;有形固定資産減価償却率"/>
        <xdr:cNvSpPr txBox="1"/>
      </xdr:nvSpPr>
      <xdr:spPr>
        <a:xfrm>
          <a:off x="129800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620" name="n_2aveValue【庁舎】&#10;有形固定資産減価償却率"/>
        <xdr:cNvSpPr txBox="1"/>
      </xdr:nvSpPr>
      <xdr:spPr>
        <a:xfrm>
          <a:off x="12246619"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33038</xdr:rowOff>
    </xdr:from>
    <xdr:ext cx="405111" cy="259045"/>
    <xdr:sp macro="" textlink="">
      <xdr:nvSpPr>
        <xdr:cNvPr id="621" name="n_1mainValue【庁舎】&#10;有形固定資産減価償却率"/>
        <xdr:cNvSpPr txBox="1"/>
      </xdr:nvSpPr>
      <xdr:spPr>
        <a:xfrm>
          <a:off x="129800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2" name="直線コネクタ 631"/>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3" name="テキスト ボックス 632"/>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4" name="直線コネクタ 633"/>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5" name="テキスト ボックス 634"/>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6" name="直線コネクタ 635"/>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7" name="テキスト ボックス 636"/>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8" name="直線コネクタ 637"/>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9" name="テキスト ボックス 638"/>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0" name="直線コネクタ 639"/>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1" name="テキスト ボックス 640"/>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107</xdr:row>
      <xdr:rowOff>76200</xdr:rowOff>
    </xdr:to>
    <xdr:cxnSp macro="">
      <xdr:nvCxnSpPr>
        <xdr:cNvPr id="645" name="直線コネクタ 644"/>
        <xdr:cNvCxnSpPr/>
      </xdr:nvCxnSpPr>
      <xdr:spPr>
        <a:xfrm flipV="1">
          <a:off x="18846164" y="1736598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646" name="【庁舎】&#10;一人当たり面積最小値テキスト"/>
        <xdr:cNvSpPr txBox="1"/>
      </xdr:nvSpPr>
      <xdr:spPr>
        <a:xfrm>
          <a:off x="188849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647" name="直線コネクタ 646"/>
        <xdr:cNvCxnSpPr/>
      </xdr:nvCxnSpPr>
      <xdr:spPr>
        <a:xfrm>
          <a:off x="18786475" y="184213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648" name="【庁舎】&#10;一人当たり面積最大値テキスト"/>
        <xdr:cNvSpPr txBox="1"/>
      </xdr:nvSpPr>
      <xdr:spPr>
        <a:xfrm>
          <a:off x="188849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649" name="直線コネクタ 648"/>
        <xdr:cNvCxnSpPr/>
      </xdr:nvCxnSpPr>
      <xdr:spPr>
        <a:xfrm>
          <a:off x="18786475" y="173659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34307</xdr:rowOff>
    </xdr:from>
    <xdr:ext cx="469744" cy="259045"/>
    <xdr:sp macro="" textlink="">
      <xdr:nvSpPr>
        <xdr:cNvPr id="650" name="【庁舎】&#10;一人当たり面積平均値テキスト"/>
        <xdr:cNvSpPr txBox="1"/>
      </xdr:nvSpPr>
      <xdr:spPr>
        <a:xfrm>
          <a:off x="18884900" y="1803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651" name="フローチャート: 判断 650"/>
        <xdr:cNvSpPr/>
      </xdr:nvSpPr>
      <xdr:spPr>
        <a:xfrm>
          <a:off x="187960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652" name="フローチャート: 判断 651"/>
        <xdr:cNvSpPr/>
      </xdr:nvSpPr>
      <xdr:spPr>
        <a:xfrm>
          <a:off x="18100675" y="180962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143511</xdr:rowOff>
    </xdr:from>
    <xdr:to>
      <xdr:col>107</xdr:col>
      <xdr:colOff>101600</xdr:colOff>
      <xdr:row>105</xdr:row>
      <xdr:rowOff>73661</xdr:rowOff>
    </xdr:to>
    <xdr:sp macro="" textlink="">
      <xdr:nvSpPr>
        <xdr:cNvPr id="653" name="フローチャート: 判断 652"/>
        <xdr:cNvSpPr/>
      </xdr:nvSpPr>
      <xdr:spPr>
        <a:xfrm>
          <a:off x="17325975"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4" name="テキスト ボックス 653"/>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17780</xdr:rowOff>
    </xdr:from>
    <xdr:to>
      <xdr:col>116</xdr:col>
      <xdr:colOff>114300</xdr:colOff>
      <xdr:row>105</xdr:row>
      <xdr:rowOff>119380</xdr:rowOff>
    </xdr:to>
    <xdr:sp macro="" textlink="">
      <xdr:nvSpPr>
        <xdr:cNvPr id="659" name="楕円 658"/>
        <xdr:cNvSpPr/>
      </xdr:nvSpPr>
      <xdr:spPr>
        <a:xfrm>
          <a:off x="187960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40657</xdr:rowOff>
    </xdr:from>
    <xdr:ext cx="469744" cy="259045"/>
    <xdr:sp macro="" textlink="">
      <xdr:nvSpPr>
        <xdr:cNvPr id="660" name="【庁舎】&#10;一人当たり面積該当値テキスト"/>
        <xdr:cNvSpPr txBox="1"/>
      </xdr:nvSpPr>
      <xdr:spPr>
        <a:xfrm>
          <a:off x="18884900"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17780</xdr:rowOff>
    </xdr:from>
    <xdr:to>
      <xdr:col>112</xdr:col>
      <xdr:colOff>38100</xdr:colOff>
      <xdr:row>105</xdr:row>
      <xdr:rowOff>119380</xdr:rowOff>
    </xdr:to>
    <xdr:sp macro="" textlink="">
      <xdr:nvSpPr>
        <xdr:cNvPr id="661" name="楕円 660"/>
        <xdr:cNvSpPr/>
      </xdr:nvSpPr>
      <xdr:spPr>
        <a:xfrm>
          <a:off x="18100675" y="180200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68580</xdr:rowOff>
    </xdr:from>
    <xdr:to>
      <xdr:col>116</xdr:col>
      <xdr:colOff>63500</xdr:colOff>
      <xdr:row>105</xdr:row>
      <xdr:rowOff>68580</xdr:rowOff>
    </xdr:to>
    <xdr:cxnSp macro="">
      <xdr:nvCxnSpPr>
        <xdr:cNvPr id="662" name="直線コネクタ 661"/>
        <xdr:cNvCxnSpPr/>
      </xdr:nvCxnSpPr>
      <xdr:spPr>
        <a:xfrm>
          <a:off x="18132425" y="1807083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663" name="n_1aveValue【庁舎】&#10;一人当たり面積"/>
        <xdr:cNvSpPr txBox="1"/>
      </xdr:nvSpPr>
      <xdr:spPr>
        <a:xfrm>
          <a:off x="1793247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90188</xdr:rowOff>
    </xdr:from>
    <xdr:ext cx="469744" cy="259045"/>
    <xdr:sp macro="" textlink="">
      <xdr:nvSpPr>
        <xdr:cNvPr id="664" name="n_2aveValue【庁舎】&#10;一人当たり面積"/>
        <xdr:cNvSpPr txBox="1"/>
      </xdr:nvSpPr>
      <xdr:spPr>
        <a:xfrm>
          <a:off x="1717047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135907</xdr:rowOff>
    </xdr:from>
    <xdr:ext cx="469744" cy="259045"/>
    <xdr:sp macro="" textlink="">
      <xdr:nvSpPr>
        <xdr:cNvPr id="665" name="n_1mainValue【庁舎】&#10;一人当たり面積"/>
        <xdr:cNvSpPr txBox="1"/>
      </xdr:nvSpPr>
      <xdr:spPr>
        <a:xfrm>
          <a:off x="1793247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有形固定資産減価償却率は、類似団体平均を下回っている類型が多い。</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公共施設等総合管理計画において、今後老朽化した施設の集約化・複合化や除却を進めていくところである。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図書館の一人あたり面積については、類似団体平均を下回っているが、民間活力の導入推進を含めた効果的・効率的な管理運営の取組みを検討する。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また、保健センター・保健所の一人あたり面積については、類似団体平均を上回っているが、施設の維持管理に関して、効果的・効率的な管理運営に努める。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187,901
185,170
67.54
63,771,423
63,310,327
185,166
34,679,499
44,230,663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全国平均及び京都府平均は上回っているものの、類似団体内順位は低い状態です。</a:t>
          </a:r>
          <a:endParaRPr lang="ja-JP" altLang="ja-JP" sz="1100">
            <a:effectLst/>
          </a:endParaRPr>
        </a:p>
        <a:p>
          <a:r>
            <a:rPr kumimoji="1" lang="ja-JP" altLang="ja-JP" sz="1100" baseline="0">
              <a:solidFill>
                <a:schemeClr val="dk1"/>
              </a:solidFill>
              <a:effectLst/>
              <a:latin typeface="+mn-lt"/>
              <a:ea typeface="+mn-ea"/>
              <a:cs typeface="+mn-cs"/>
            </a:rPr>
            <a:t>　社会保障関係経費や臨時財政対策債振替額</a:t>
          </a:r>
          <a:r>
            <a:rPr kumimoji="1" lang="ja-JP" altLang="en-US" sz="1100" baseline="0">
              <a:solidFill>
                <a:schemeClr val="dk1"/>
              </a:solidFill>
              <a:effectLst/>
              <a:latin typeface="+mn-lt"/>
              <a:ea typeface="+mn-ea"/>
              <a:cs typeface="+mn-cs"/>
            </a:rPr>
            <a:t>が増加しているものの、包括算定経費等の減少により</a:t>
          </a:r>
          <a:r>
            <a:rPr kumimoji="1" lang="ja-JP" altLang="ja-JP" sz="1100" baseline="0">
              <a:solidFill>
                <a:schemeClr val="dk1"/>
              </a:solidFill>
              <a:effectLst/>
              <a:latin typeface="+mn-lt"/>
              <a:ea typeface="+mn-ea"/>
              <a:cs typeface="+mn-cs"/>
            </a:rPr>
            <a:t>基準財政需要額</a:t>
          </a:r>
          <a:r>
            <a:rPr kumimoji="1" lang="ja-JP" altLang="en-US" sz="1100" baseline="0">
              <a:solidFill>
                <a:schemeClr val="dk1"/>
              </a:solidFill>
              <a:effectLst/>
              <a:latin typeface="+mn-lt"/>
              <a:ea typeface="+mn-ea"/>
              <a:cs typeface="+mn-cs"/>
            </a:rPr>
            <a:t>は</a:t>
          </a:r>
          <a:r>
            <a:rPr kumimoji="1" lang="ja-JP" altLang="ja-JP" sz="1100" baseline="0">
              <a:solidFill>
                <a:schemeClr val="dk1"/>
              </a:solidFill>
              <a:effectLst/>
              <a:latin typeface="+mn-lt"/>
              <a:ea typeface="+mn-ea"/>
              <a:cs typeface="+mn-cs"/>
            </a:rPr>
            <a:t>減少して</a:t>
          </a:r>
          <a:r>
            <a:rPr kumimoji="1" lang="ja-JP" altLang="en-US" sz="1100" baseline="0">
              <a:solidFill>
                <a:schemeClr val="dk1"/>
              </a:solidFill>
              <a:effectLst/>
              <a:latin typeface="+mn-lt"/>
              <a:ea typeface="+mn-ea"/>
              <a:cs typeface="+mn-cs"/>
            </a:rPr>
            <a:t>おり、</a:t>
          </a:r>
          <a:r>
            <a:rPr kumimoji="1" lang="ja-JP" altLang="ja-JP" sz="1100" baseline="0">
              <a:solidFill>
                <a:schemeClr val="dk1"/>
              </a:solidFill>
              <a:effectLst/>
              <a:latin typeface="+mn-lt"/>
              <a:ea typeface="+mn-ea"/>
              <a:cs typeface="+mn-cs"/>
            </a:rPr>
            <a:t>基準財政収入額</a:t>
          </a:r>
          <a:r>
            <a:rPr kumimoji="1" lang="ja-JP" altLang="en-US" sz="1100" baseline="0">
              <a:solidFill>
                <a:schemeClr val="dk1"/>
              </a:solidFill>
              <a:effectLst/>
              <a:latin typeface="+mn-lt"/>
              <a:ea typeface="+mn-ea"/>
              <a:cs typeface="+mn-cs"/>
            </a:rPr>
            <a:t>も減少</a:t>
          </a:r>
          <a:r>
            <a:rPr kumimoji="1" lang="ja-JP" altLang="ja-JP" sz="1100" baseline="0">
              <a:solidFill>
                <a:schemeClr val="dk1"/>
              </a:solidFill>
              <a:effectLst/>
              <a:latin typeface="+mn-lt"/>
              <a:ea typeface="+mn-ea"/>
              <a:cs typeface="+mn-cs"/>
            </a:rPr>
            <a:t>して</a:t>
          </a:r>
          <a:r>
            <a:rPr kumimoji="1" lang="ja-JP" altLang="en-US" sz="1100" baseline="0">
              <a:solidFill>
                <a:schemeClr val="dk1"/>
              </a:solidFill>
              <a:effectLst/>
              <a:latin typeface="+mn-lt"/>
              <a:ea typeface="+mn-ea"/>
              <a:cs typeface="+mn-cs"/>
            </a:rPr>
            <a:t>いるため、</a:t>
          </a:r>
          <a:r>
            <a:rPr kumimoji="1" lang="ja-JP" altLang="ja-JP" sz="1100" baseline="0">
              <a:solidFill>
                <a:schemeClr val="dk1"/>
              </a:solidFill>
              <a:effectLst/>
              <a:latin typeface="+mn-lt"/>
              <a:ea typeface="+mn-ea"/>
              <a:cs typeface="+mn-cs"/>
            </a:rPr>
            <a:t>結果として財政力指数は横ばいとなっています。</a:t>
          </a:r>
          <a:endParaRPr lang="ja-JP" altLang="ja-JP" sz="1100">
            <a:effectLst/>
          </a:endParaRPr>
        </a:p>
        <a:p>
          <a:r>
            <a:rPr kumimoji="1" lang="ja-JP" altLang="ja-JP" sz="1100" baseline="0">
              <a:solidFill>
                <a:schemeClr val="dk1"/>
              </a:solidFill>
              <a:effectLst/>
              <a:latin typeface="+mn-lt"/>
              <a:ea typeface="+mn-ea"/>
              <a:cs typeface="+mn-cs"/>
            </a:rPr>
            <a:t>　引き続き、使用料・手数料の見直し等による自主財源の確保や行財政改革による行政経費の精査に努めるとともに、市債発行額の抑制、基金現在高の確保を図るなど、健全かつ持続可能な財政運営に努めていきます。</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143228</xdr:rowOff>
    </xdr:to>
    <xdr:cxnSp macro="">
      <xdr:nvCxnSpPr>
        <xdr:cNvPr id="69" name="直線コネクタ 68"/>
        <xdr:cNvCxnSpPr/>
      </xdr:nvCxnSpPr>
      <xdr:spPr>
        <a:xfrm>
          <a:off x="4114800" y="717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156633</xdr:rowOff>
    </xdr:to>
    <xdr:cxnSp macro="">
      <xdr:nvCxnSpPr>
        <xdr:cNvPr id="72" name="直線コネクタ 71"/>
        <xdr:cNvCxnSpPr/>
      </xdr:nvCxnSpPr>
      <xdr:spPr>
        <a:xfrm flipV="1">
          <a:off x="3225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156633</xdr:rowOff>
    </xdr:from>
    <xdr:to>
      <xdr:col>15</xdr:col>
      <xdr:colOff>133350</xdr:colOff>
      <xdr:row>41</xdr:row>
      <xdr:rowOff>86783</xdr:rowOff>
    </xdr:to>
    <xdr:sp macro="" textlink="">
      <xdr:nvSpPr>
        <xdr:cNvPr id="76" name="フローチャート: 判断 75"/>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77" name="テキスト ボックス 76"/>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156633</xdr:rowOff>
    </xdr:to>
    <xdr:cxnSp macro="">
      <xdr:nvCxnSpPr>
        <xdr:cNvPr id="78" name="直線コネクタ 77"/>
        <xdr:cNvCxnSpPr/>
      </xdr:nvCxnSpPr>
      <xdr:spPr>
        <a:xfrm>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80" name="テキスト ボックス 79"/>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64505</xdr:rowOff>
    </xdr:from>
    <xdr:ext cx="762000" cy="259045"/>
    <xdr:sp macro="" textlink="">
      <xdr:nvSpPr>
        <xdr:cNvPr id="89" name="財政力該当値テキスト"/>
        <xdr:cNvSpPr txBox="1"/>
      </xdr:nvSpPr>
      <xdr:spPr>
        <a:xfrm>
          <a:off x="5041900" y="709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7355</xdr:rowOff>
    </xdr:from>
    <xdr:ext cx="736600" cy="259045"/>
    <xdr:sp macro="" textlink="">
      <xdr:nvSpPr>
        <xdr:cNvPr id="91" name="テキスト ボックス 90"/>
        <xdr:cNvSpPr txBox="1"/>
      </xdr:nvSpPr>
      <xdr:spPr>
        <a:xfrm>
          <a:off x="3733800" y="720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97" name="テキスト ボックス 96"/>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市税（主に法人市民税）、地方交付税</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の経常一般財源</a:t>
          </a:r>
          <a:r>
            <a:rPr lang="ja-JP" altLang="en-US" sz="1100" b="0" i="0" baseline="0">
              <a:solidFill>
                <a:schemeClr val="dk1"/>
              </a:solidFill>
              <a:effectLst/>
              <a:latin typeface="+mn-lt"/>
              <a:ea typeface="+mn-ea"/>
              <a:cs typeface="+mn-cs"/>
            </a:rPr>
            <a:t>は増加したものの</a:t>
          </a:r>
          <a:r>
            <a:rPr lang="ja-JP" altLang="ja-JP" sz="1100" b="0" i="0" baseline="0">
              <a:solidFill>
                <a:schemeClr val="dk1"/>
              </a:solidFill>
              <a:effectLst/>
              <a:latin typeface="+mn-lt"/>
              <a:ea typeface="+mn-ea"/>
              <a:cs typeface="+mn-cs"/>
            </a:rPr>
            <a:t>、義務的経費である扶助費</a:t>
          </a:r>
          <a:r>
            <a:rPr lang="ja-JP" altLang="en-US" sz="1100" b="0" i="0" baseline="0">
              <a:solidFill>
                <a:schemeClr val="dk1"/>
              </a:solidFill>
              <a:effectLst/>
              <a:latin typeface="+mn-lt"/>
              <a:ea typeface="+mn-ea"/>
              <a:cs typeface="+mn-cs"/>
            </a:rPr>
            <a:t>が過去最高になるなどの影響により、</a:t>
          </a:r>
          <a:r>
            <a:rPr lang="ja-JP" altLang="ja-JP" sz="1100" b="0" i="0" baseline="0">
              <a:solidFill>
                <a:schemeClr val="dk1"/>
              </a:solidFill>
              <a:effectLst/>
              <a:latin typeface="+mn-lt"/>
              <a:ea typeface="+mn-ea"/>
              <a:cs typeface="+mn-cs"/>
            </a:rPr>
            <a:t>前年度から</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ポイント増加し、</a:t>
          </a:r>
          <a:r>
            <a:rPr lang="en-US" altLang="ja-JP" sz="1100" b="0" i="0" baseline="0">
              <a:solidFill>
                <a:schemeClr val="dk1"/>
              </a:solidFill>
              <a:effectLst/>
              <a:latin typeface="+mn-lt"/>
              <a:ea typeface="+mn-ea"/>
              <a:cs typeface="+mn-cs"/>
            </a:rPr>
            <a:t>98.9</a:t>
          </a:r>
          <a:r>
            <a:rPr lang="ja-JP" altLang="ja-JP" sz="1100" b="0" i="0" baseline="0">
              <a:solidFill>
                <a:schemeClr val="dk1"/>
              </a:solidFill>
              <a:effectLst/>
              <a:latin typeface="+mn-lt"/>
              <a:ea typeface="+mn-ea"/>
              <a:cs typeface="+mn-cs"/>
            </a:rPr>
            <a:t>％となりました。依然として</a:t>
          </a:r>
          <a:r>
            <a:rPr lang="en-US" altLang="ja-JP" sz="1100" b="0" i="0" baseline="0">
              <a:solidFill>
                <a:schemeClr val="dk1"/>
              </a:solidFill>
              <a:effectLst/>
              <a:latin typeface="+mn-lt"/>
              <a:ea typeface="+mn-ea"/>
              <a:cs typeface="+mn-cs"/>
            </a:rPr>
            <a:t>90</a:t>
          </a:r>
          <a:r>
            <a:rPr lang="ja-JP" altLang="ja-JP" sz="1100" b="0" i="0" baseline="0">
              <a:solidFill>
                <a:schemeClr val="dk1"/>
              </a:solidFill>
              <a:effectLst/>
              <a:latin typeface="+mn-lt"/>
              <a:ea typeface="+mn-ea"/>
              <a:cs typeface="+mn-cs"/>
            </a:rPr>
            <a:t>％を超える水準にあり、財政構造の硬直化が進んでいます。	</a:t>
          </a:r>
          <a:endParaRPr lang="ja-JP" altLang="ja-JP" sz="1100">
            <a:effectLst/>
          </a:endParaRPr>
        </a:p>
        <a:p>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今後も定数管理計画等による人件費の削減など行財政改革への取組を通じて義務的経費の削減を図り、経常収支比率の適正化に努めていきます。</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146655</xdr:rowOff>
    </xdr:from>
    <xdr:to>
      <xdr:col>23</xdr:col>
      <xdr:colOff>133350</xdr:colOff>
      <xdr:row>67</xdr:row>
      <xdr:rowOff>158145</xdr:rowOff>
    </xdr:to>
    <xdr:cxnSp macro="">
      <xdr:nvCxnSpPr>
        <xdr:cNvPr id="134" name="直線コネクタ 133"/>
        <xdr:cNvCxnSpPr/>
      </xdr:nvCxnSpPr>
      <xdr:spPr>
        <a:xfrm>
          <a:off x="4114800" y="116338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85772</xdr:rowOff>
    </xdr:from>
    <xdr:ext cx="762000" cy="259045"/>
    <xdr:sp macro="" textlink="">
      <xdr:nvSpPr>
        <xdr:cNvPr id="135" name="財政構造の弾力性平均値テキスト"/>
        <xdr:cNvSpPr txBox="1"/>
      </xdr:nvSpPr>
      <xdr:spPr>
        <a:xfrm>
          <a:off x="5041900" y="1071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29935</xdr:rowOff>
    </xdr:from>
    <xdr:to>
      <xdr:col>19</xdr:col>
      <xdr:colOff>133350</xdr:colOff>
      <xdr:row>67</xdr:row>
      <xdr:rowOff>146655</xdr:rowOff>
    </xdr:to>
    <xdr:cxnSp macro="">
      <xdr:nvCxnSpPr>
        <xdr:cNvPr id="137" name="直線コネクタ 136"/>
        <xdr:cNvCxnSpPr/>
      </xdr:nvCxnSpPr>
      <xdr:spPr>
        <a:xfrm>
          <a:off x="3225800" y="11174185"/>
          <a:ext cx="889000" cy="4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9" name="テキスト ボックス 138"/>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74991</xdr:rowOff>
    </xdr:from>
    <xdr:to>
      <xdr:col>15</xdr:col>
      <xdr:colOff>82550</xdr:colOff>
      <xdr:row>65</xdr:row>
      <xdr:rowOff>29935</xdr:rowOff>
    </xdr:to>
    <xdr:cxnSp macro="">
      <xdr:nvCxnSpPr>
        <xdr:cNvPr id="140" name="直線コネクタ 139"/>
        <xdr:cNvCxnSpPr/>
      </xdr:nvCxnSpPr>
      <xdr:spPr>
        <a:xfrm>
          <a:off x="2336800" y="11047791"/>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78922</xdr:rowOff>
    </xdr:from>
    <xdr:to>
      <xdr:col>15</xdr:col>
      <xdr:colOff>133350</xdr:colOff>
      <xdr:row>62</xdr:row>
      <xdr:rowOff>9072</xdr:rowOff>
    </xdr:to>
    <xdr:sp macro="" textlink="">
      <xdr:nvSpPr>
        <xdr:cNvPr id="141" name="フローチャート: 判断 140"/>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19249</xdr:rowOff>
    </xdr:from>
    <xdr:ext cx="762000" cy="259045"/>
    <xdr:sp macro="" textlink="">
      <xdr:nvSpPr>
        <xdr:cNvPr id="142" name="テキスト ボックス 141"/>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154517</xdr:rowOff>
    </xdr:from>
    <xdr:to>
      <xdr:col>11</xdr:col>
      <xdr:colOff>31750</xdr:colOff>
      <xdr:row>64</xdr:row>
      <xdr:rowOff>74991</xdr:rowOff>
    </xdr:to>
    <xdr:cxnSp macro="">
      <xdr:nvCxnSpPr>
        <xdr:cNvPr id="143" name="直線コネクタ 142"/>
        <xdr:cNvCxnSpPr/>
      </xdr:nvCxnSpPr>
      <xdr:spPr>
        <a:xfrm>
          <a:off x="1447800" y="1095586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68338</xdr:rowOff>
    </xdr:from>
    <xdr:to>
      <xdr:col>11</xdr:col>
      <xdr:colOff>82550</xdr:colOff>
      <xdr:row>62</xdr:row>
      <xdr:rowOff>169938</xdr:rowOff>
    </xdr:to>
    <xdr:sp macro="" textlink="">
      <xdr:nvSpPr>
        <xdr:cNvPr id="144" name="フローチャート: 判断 143"/>
        <xdr:cNvSpPr/>
      </xdr:nvSpPr>
      <xdr:spPr>
        <a:xfrm>
          <a:off x="22860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8665</xdr:rowOff>
    </xdr:from>
    <xdr:ext cx="762000" cy="259045"/>
    <xdr:sp macro="" textlink="">
      <xdr:nvSpPr>
        <xdr:cNvPr id="145" name="テキスト ボックス 144"/>
        <xdr:cNvSpPr txBox="1"/>
      </xdr:nvSpPr>
      <xdr:spPr>
        <a:xfrm>
          <a:off x="1955800" y="104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7" name="テキスト ボックス 146"/>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107345</xdr:rowOff>
    </xdr:from>
    <xdr:to>
      <xdr:col>23</xdr:col>
      <xdr:colOff>184150</xdr:colOff>
      <xdr:row>68</xdr:row>
      <xdr:rowOff>37495</xdr:rowOff>
    </xdr:to>
    <xdr:sp macro="" textlink="">
      <xdr:nvSpPr>
        <xdr:cNvPr id="153" name="楕円 152"/>
        <xdr:cNvSpPr/>
      </xdr:nvSpPr>
      <xdr:spPr>
        <a:xfrm>
          <a:off x="4902200" y="1159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67</xdr:row>
      <xdr:rowOff>3222</xdr:rowOff>
    </xdr:from>
    <xdr:ext cx="762000" cy="259045"/>
    <xdr:sp macro="" textlink="">
      <xdr:nvSpPr>
        <xdr:cNvPr id="154" name="財政構造の弾力性該当値テキスト"/>
        <xdr:cNvSpPr txBox="1"/>
      </xdr:nvSpPr>
      <xdr:spPr>
        <a:xfrm>
          <a:off x="5041900" y="1149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95855</xdr:rowOff>
    </xdr:from>
    <xdr:to>
      <xdr:col>19</xdr:col>
      <xdr:colOff>184150</xdr:colOff>
      <xdr:row>68</xdr:row>
      <xdr:rowOff>26005</xdr:rowOff>
    </xdr:to>
    <xdr:sp macro="" textlink="">
      <xdr:nvSpPr>
        <xdr:cNvPr id="155" name="楕円 154"/>
        <xdr:cNvSpPr/>
      </xdr:nvSpPr>
      <xdr:spPr>
        <a:xfrm>
          <a:off x="4064000" y="115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10782</xdr:rowOff>
    </xdr:from>
    <xdr:ext cx="736600" cy="259045"/>
    <xdr:sp macro="" textlink="">
      <xdr:nvSpPr>
        <xdr:cNvPr id="156" name="テキスト ボックス 155"/>
        <xdr:cNvSpPr txBox="1"/>
      </xdr:nvSpPr>
      <xdr:spPr>
        <a:xfrm>
          <a:off x="3733800" y="11669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150585</xdr:rowOff>
    </xdr:from>
    <xdr:to>
      <xdr:col>15</xdr:col>
      <xdr:colOff>133350</xdr:colOff>
      <xdr:row>65</xdr:row>
      <xdr:rowOff>80735</xdr:rowOff>
    </xdr:to>
    <xdr:sp macro="" textlink="">
      <xdr:nvSpPr>
        <xdr:cNvPr id="157" name="楕円 156"/>
        <xdr:cNvSpPr/>
      </xdr:nvSpPr>
      <xdr:spPr>
        <a:xfrm>
          <a:off x="3175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65512</xdr:rowOff>
    </xdr:from>
    <xdr:ext cx="762000" cy="259045"/>
    <xdr:sp macro="" textlink="">
      <xdr:nvSpPr>
        <xdr:cNvPr id="158" name="テキスト ボックス 157"/>
        <xdr:cNvSpPr txBox="1"/>
      </xdr:nvSpPr>
      <xdr:spPr>
        <a:xfrm>
          <a:off x="2844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24191</xdr:rowOff>
    </xdr:from>
    <xdr:to>
      <xdr:col>11</xdr:col>
      <xdr:colOff>82550</xdr:colOff>
      <xdr:row>64</xdr:row>
      <xdr:rowOff>125791</xdr:rowOff>
    </xdr:to>
    <xdr:sp macro="" textlink="">
      <xdr:nvSpPr>
        <xdr:cNvPr id="159" name="楕円 158"/>
        <xdr:cNvSpPr/>
      </xdr:nvSpPr>
      <xdr:spPr>
        <a:xfrm>
          <a:off x="2286000" y="109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110568</xdr:rowOff>
    </xdr:from>
    <xdr:ext cx="762000" cy="259045"/>
    <xdr:sp macro="" textlink="">
      <xdr:nvSpPr>
        <xdr:cNvPr id="160" name="テキスト ボックス 159"/>
        <xdr:cNvSpPr txBox="1"/>
      </xdr:nvSpPr>
      <xdr:spPr>
        <a:xfrm>
          <a:off x="1955800" y="1108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61" name="楕円 160"/>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18644</xdr:rowOff>
    </xdr:from>
    <xdr:ext cx="762000" cy="259045"/>
    <xdr:sp macro="" textlink="">
      <xdr:nvSpPr>
        <xdr:cNvPr id="162" name="テキスト ボックス 161"/>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従来から取り組んでいる事務経費等の削減により、類似団体、全国及び京都府内平均値より低い値となっています。</a:t>
          </a:r>
          <a:r>
            <a:rPr kumimoji="1" lang="en-US" altLang="ja-JP" sz="1300" baseline="0">
              <a:solidFill>
                <a:schemeClr val="dk1"/>
              </a:solidFill>
              <a:effectLst/>
              <a:latin typeface="+mn-lt"/>
              <a:ea typeface="+mn-ea"/>
              <a:cs typeface="+mn-cs"/>
            </a:rPr>
            <a:t>29</a:t>
          </a:r>
          <a:r>
            <a:rPr kumimoji="1" lang="ja-JP" altLang="ja-JP" sz="1300" baseline="0">
              <a:solidFill>
                <a:schemeClr val="dk1"/>
              </a:solidFill>
              <a:effectLst/>
              <a:latin typeface="+mn-lt"/>
              <a:ea typeface="+mn-ea"/>
              <a:cs typeface="+mn-cs"/>
            </a:rPr>
            <a:t>年度決算においては</a:t>
          </a:r>
          <a:r>
            <a:rPr kumimoji="1" lang="ja-JP" altLang="en-US" sz="1300" baseline="0">
              <a:solidFill>
                <a:schemeClr val="dk1"/>
              </a:solidFill>
              <a:effectLst/>
              <a:latin typeface="+mn-lt"/>
              <a:ea typeface="+mn-ea"/>
              <a:cs typeface="+mn-cs"/>
            </a:rPr>
            <a:t>給与改定などの影響による</a:t>
          </a:r>
          <a:r>
            <a:rPr kumimoji="1" lang="ja-JP" altLang="ja-JP" sz="1300" baseline="0">
              <a:solidFill>
                <a:schemeClr val="dk1"/>
              </a:solidFill>
              <a:effectLst/>
              <a:latin typeface="+mn-lt"/>
              <a:ea typeface="+mn-ea"/>
              <a:cs typeface="+mn-cs"/>
            </a:rPr>
            <a:t>人件費</a:t>
          </a:r>
          <a:r>
            <a:rPr kumimoji="1" lang="ja-JP" altLang="en-US" sz="1300" baseline="0">
              <a:solidFill>
                <a:schemeClr val="dk1"/>
              </a:solidFill>
              <a:effectLst/>
              <a:latin typeface="+mn-lt"/>
              <a:ea typeface="+mn-ea"/>
              <a:cs typeface="+mn-cs"/>
            </a:rPr>
            <a:t>の増加や社会保障に基づく福祉サービス経費の増加により扶助費も</a:t>
          </a:r>
          <a:r>
            <a:rPr kumimoji="1" lang="ja-JP" altLang="ja-JP" sz="1300" baseline="0">
              <a:solidFill>
                <a:schemeClr val="dk1"/>
              </a:solidFill>
              <a:effectLst/>
              <a:latin typeface="+mn-lt"/>
              <a:ea typeface="+mn-ea"/>
              <a:cs typeface="+mn-cs"/>
            </a:rPr>
            <a:t>増加しており、</a:t>
          </a:r>
          <a:r>
            <a:rPr kumimoji="1" lang="ja-JP" altLang="en-US" sz="1300" baseline="0">
              <a:solidFill>
                <a:schemeClr val="dk1"/>
              </a:solidFill>
              <a:effectLst/>
              <a:latin typeface="+mn-lt"/>
              <a:ea typeface="+mn-ea"/>
              <a:cs typeface="+mn-cs"/>
            </a:rPr>
            <a:t>人口</a:t>
          </a:r>
          <a:r>
            <a:rPr kumimoji="1" lang="en-US" altLang="ja-JP" sz="1300" baseline="0">
              <a:solidFill>
                <a:schemeClr val="dk1"/>
              </a:solidFill>
              <a:effectLst/>
              <a:latin typeface="+mn-lt"/>
              <a:ea typeface="+mn-ea"/>
              <a:cs typeface="+mn-cs"/>
            </a:rPr>
            <a:t>1</a:t>
          </a:r>
          <a:r>
            <a:rPr kumimoji="1" lang="ja-JP" altLang="en-US" sz="1300" baseline="0">
              <a:solidFill>
                <a:schemeClr val="dk1"/>
              </a:solidFill>
              <a:effectLst/>
              <a:latin typeface="+mn-lt"/>
              <a:ea typeface="+mn-ea"/>
              <a:cs typeface="+mn-cs"/>
            </a:rPr>
            <a:t>人当たり決算額は増加しているため、</a:t>
          </a:r>
          <a:r>
            <a:rPr kumimoji="1" lang="ja-JP" altLang="ja-JP" sz="1300" baseline="0">
              <a:solidFill>
                <a:schemeClr val="dk1"/>
              </a:solidFill>
              <a:effectLst/>
              <a:latin typeface="+mn-lt"/>
              <a:ea typeface="+mn-ea"/>
              <a:cs typeface="+mn-cs"/>
            </a:rPr>
            <a:t>今後も引き続き歳出の適正化に努めていきます。</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63098</xdr:rowOff>
    </xdr:from>
    <xdr:to>
      <xdr:col>23</xdr:col>
      <xdr:colOff>133350</xdr:colOff>
      <xdr:row>82</xdr:row>
      <xdr:rowOff>76829</xdr:rowOff>
    </xdr:to>
    <xdr:cxnSp macro="">
      <xdr:nvCxnSpPr>
        <xdr:cNvPr id="199" name="直線コネクタ 198"/>
        <xdr:cNvCxnSpPr/>
      </xdr:nvCxnSpPr>
      <xdr:spPr>
        <a:xfrm>
          <a:off x="4114800" y="14121998"/>
          <a:ext cx="838200" cy="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30348</xdr:rowOff>
    </xdr:from>
    <xdr:ext cx="762000" cy="259045"/>
    <xdr:sp macro="" textlink="">
      <xdr:nvSpPr>
        <xdr:cNvPr id="200" name="人件費・物件費等の状況平均値テキスト"/>
        <xdr:cNvSpPr txBox="1"/>
      </xdr:nvSpPr>
      <xdr:spPr>
        <a:xfrm>
          <a:off x="5041900" y="14260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63098</xdr:rowOff>
    </xdr:from>
    <xdr:to>
      <xdr:col>19</xdr:col>
      <xdr:colOff>133350</xdr:colOff>
      <xdr:row>82</xdr:row>
      <xdr:rowOff>66659</xdr:rowOff>
    </xdr:to>
    <xdr:cxnSp macro="">
      <xdr:nvCxnSpPr>
        <xdr:cNvPr id="202" name="直線コネクタ 201"/>
        <xdr:cNvCxnSpPr/>
      </xdr:nvCxnSpPr>
      <xdr:spPr>
        <a:xfrm flipV="1">
          <a:off x="3225800" y="14121998"/>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51562</xdr:rowOff>
    </xdr:from>
    <xdr:ext cx="736600" cy="259045"/>
    <xdr:sp macro="" textlink="">
      <xdr:nvSpPr>
        <xdr:cNvPr id="204" name="テキスト ボックス 203"/>
        <xdr:cNvSpPr txBox="1"/>
      </xdr:nvSpPr>
      <xdr:spPr>
        <a:xfrm>
          <a:off x="3733800" y="1445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43036</xdr:rowOff>
    </xdr:from>
    <xdr:to>
      <xdr:col>15</xdr:col>
      <xdr:colOff>82550</xdr:colOff>
      <xdr:row>82</xdr:row>
      <xdr:rowOff>66659</xdr:rowOff>
    </xdr:to>
    <xdr:cxnSp macro="">
      <xdr:nvCxnSpPr>
        <xdr:cNvPr id="205" name="直線コネクタ 204"/>
        <xdr:cNvCxnSpPr/>
      </xdr:nvCxnSpPr>
      <xdr:spPr>
        <a:xfrm>
          <a:off x="2336800" y="14101936"/>
          <a:ext cx="8890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27270</xdr:rowOff>
    </xdr:from>
    <xdr:to>
      <xdr:col>15</xdr:col>
      <xdr:colOff>133350</xdr:colOff>
      <xdr:row>83</xdr:row>
      <xdr:rowOff>128870</xdr:rowOff>
    </xdr:to>
    <xdr:sp macro="" textlink="">
      <xdr:nvSpPr>
        <xdr:cNvPr id="206" name="フローチャート: 判断 205"/>
        <xdr:cNvSpPr/>
      </xdr:nvSpPr>
      <xdr:spPr>
        <a:xfrm>
          <a:off x="3175000" y="142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113647</xdr:rowOff>
    </xdr:from>
    <xdr:ext cx="762000" cy="259045"/>
    <xdr:sp macro="" textlink="">
      <xdr:nvSpPr>
        <xdr:cNvPr id="207" name="テキスト ボックス 206"/>
        <xdr:cNvSpPr txBox="1"/>
      </xdr:nvSpPr>
      <xdr:spPr>
        <a:xfrm>
          <a:off x="2844800" y="143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156539</xdr:rowOff>
    </xdr:from>
    <xdr:to>
      <xdr:col>11</xdr:col>
      <xdr:colOff>31750</xdr:colOff>
      <xdr:row>82</xdr:row>
      <xdr:rowOff>43036</xdr:rowOff>
    </xdr:to>
    <xdr:cxnSp macro="">
      <xdr:nvCxnSpPr>
        <xdr:cNvPr id="208" name="直線コネクタ 207"/>
        <xdr:cNvCxnSpPr/>
      </xdr:nvCxnSpPr>
      <xdr:spPr>
        <a:xfrm>
          <a:off x="1447800" y="14043989"/>
          <a:ext cx="889000" cy="5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9" name="フローチャート: 判断 208"/>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139087</xdr:rowOff>
    </xdr:from>
    <xdr:ext cx="762000" cy="259045"/>
    <xdr:sp macro="" textlink="">
      <xdr:nvSpPr>
        <xdr:cNvPr id="210" name="テキスト ボックス 209"/>
        <xdr:cNvSpPr txBox="1"/>
      </xdr:nvSpPr>
      <xdr:spPr>
        <a:xfrm>
          <a:off x="1955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11" name="フローチャート: 判断 210"/>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95296</xdr:rowOff>
    </xdr:from>
    <xdr:ext cx="762000" cy="259045"/>
    <xdr:sp macro="" textlink="">
      <xdr:nvSpPr>
        <xdr:cNvPr id="212" name="テキスト ボックス 211"/>
        <xdr:cNvSpPr txBox="1"/>
      </xdr:nvSpPr>
      <xdr:spPr>
        <a:xfrm>
          <a:off x="1066800" y="143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26029</xdr:rowOff>
    </xdr:from>
    <xdr:to>
      <xdr:col>23</xdr:col>
      <xdr:colOff>184150</xdr:colOff>
      <xdr:row>82</xdr:row>
      <xdr:rowOff>127629</xdr:rowOff>
    </xdr:to>
    <xdr:sp macro="" textlink="">
      <xdr:nvSpPr>
        <xdr:cNvPr id="218" name="楕円 217"/>
        <xdr:cNvSpPr/>
      </xdr:nvSpPr>
      <xdr:spPr>
        <a:xfrm>
          <a:off x="4902200" y="140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42556</xdr:rowOff>
    </xdr:from>
    <xdr:ext cx="762000" cy="259045"/>
    <xdr:sp macro="" textlink="">
      <xdr:nvSpPr>
        <xdr:cNvPr id="219" name="人件費・物件費等の状況該当値テキスト"/>
        <xdr:cNvSpPr txBox="1"/>
      </xdr:nvSpPr>
      <xdr:spPr>
        <a:xfrm>
          <a:off x="5041900" y="139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12298</xdr:rowOff>
    </xdr:from>
    <xdr:to>
      <xdr:col>19</xdr:col>
      <xdr:colOff>184150</xdr:colOff>
      <xdr:row>82</xdr:row>
      <xdr:rowOff>113898</xdr:rowOff>
    </xdr:to>
    <xdr:sp macro="" textlink="">
      <xdr:nvSpPr>
        <xdr:cNvPr id="220" name="楕円 219"/>
        <xdr:cNvSpPr/>
      </xdr:nvSpPr>
      <xdr:spPr>
        <a:xfrm>
          <a:off x="4064000" y="1407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124075</xdr:rowOff>
    </xdr:from>
    <xdr:ext cx="736600" cy="259045"/>
    <xdr:sp macro="" textlink="">
      <xdr:nvSpPr>
        <xdr:cNvPr id="221" name="テキスト ボックス 220"/>
        <xdr:cNvSpPr txBox="1"/>
      </xdr:nvSpPr>
      <xdr:spPr>
        <a:xfrm>
          <a:off x="3733800" y="13840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15859</xdr:rowOff>
    </xdr:from>
    <xdr:to>
      <xdr:col>15</xdr:col>
      <xdr:colOff>133350</xdr:colOff>
      <xdr:row>82</xdr:row>
      <xdr:rowOff>117459</xdr:rowOff>
    </xdr:to>
    <xdr:sp macro="" textlink="">
      <xdr:nvSpPr>
        <xdr:cNvPr id="222" name="楕円 221"/>
        <xdr:cNvSpPr/>
      </xdr:nvSpPr>
      <xdr:spPr>
        <a:xfrm>
          <a:off x="3175000" y="1407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127636</xdr:rowOff>
    </xdr:from>
    <xdr:ext cx="762000" cy="259045"/>
    <xdr:sp macro="" textlink="">
      <xdr:nvSpPr>
        <xdr:cNvPr id="223" name="テキスト ボックス 222"/>
        <xdr:cNvSpPr txBox="1"/>
      </xdr:nvSpPr>
      <xdr:spPr>
        <a:xfrm>
          <a:off x="2844800" y="1384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163686</xdr:rowOff>
    </xdr:from>
    <xdr:to>
      <xdr:col>11</xdr:col>
      <xdr:colOff>82550</xdr:colOff>
      <xdr:row>82</xdr:row>
      <xdr:rowOff>93836</xdr:rowOff>
    </xdr:to>
    <xdr:sp macro="" textlink="">
      <xdr:nvSpPr>
        <xdr:cNvPr id="224" name="楕円 223"/>
        <xdr:cNvSpPr/>
      </xdr:nvSpPr>
      <xdr:spPr>
        <a:xfrm>
          <a:off x="2286000" y="140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104013</xdr:rowOff>
    </xdr:from>
    <xdr:ext cx="762000" cy="259045"/>
    <xdr:sp macro="" textlink="">
      <xdr:nvSpPr>
        <xdr:cNvPr id="225" name="テキスト ボックス 224"/>
        <xdr:cNvSpPr txBox="1"/>
      </xdr:nvSpPr>
      <xdr:spPr>
        <a:xfrm>
          <a:off x="1955800" y="1382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105739</xdr:rowOff>
    </xdr:from>
    <xdr:to>
      <xdr:col>7</xdr:col>
      <xdr:colOff>31750</xdr:colOff>
      <xdr:row>82</xdr:row>
      <xdr:rowOff>35889</xdr:rowOff>
    </xdr:to>
    <xdr:sp macro="" textlink="">
      <xdr:nvSpPr>
        <xdr:cNvPr id="226" name="楕円 225"/>
        <xdr:cNvSpPr/>
      </xdr:nvSpPr>
      <xdr:spPr>
        <a:xfrm>
          <a:off x="1397000" y="1399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46066</xdr:rowOff>
    </xdr:from>
    <xdr:ext cx="762000" cy="259045"/>
    <xdr:sp macro="" textlink="">
      <xdr:nvSpPr>
        <xdr:cNvPr id="227" name="テキスト ボックス 226"/>
        <xdr:cNvSpPr txBox="1"/>
      </xdr:nvSpPr>
      <xdr:spPr>
        <a:xfrm>
          <a:off x="1066800" y="137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全国平均よりも高い水準となっており、他団体の状況等を考慮しながら、給与の適正管理に努めていきます。</a:t>
          </a:r>
          <a:endParaRPr kumimoji="1" lang="en-US" altLang="ja-JP" sz="1300" baseline="0">
            <a:solidFill>
              <a:schemeClr val="dk1"/>
            </a:solidFill>
            <a:effectLst/>
            <a:latin typeface="+mn-lt"/>
            <a:ea typeface="+mn-ea"/>
            <a:cs typeface="+mn-cs"/>
          </a:endParaRPr>
        </a:p>
        <a:p>
          <a:r>
            <a:rPr kumimoji="1" lang="en-US" altLang="ja-JP" sz="1300" baseline="0">
              <a:solidFill>
                <a:schemeClr val="dk1"/>
              </a:solidFill>
              <a:effectLst/>
              <a:latin typeface="+mn-lt"/>
              <a:ea typeface="+mn-ea"/>
              <a:cs typeface="+mn-cs"/>
            </a:rPr>
            <a:t>H29</a:t>
          </a:r>
          <a:r>
            <a:rPr kumimoji="1" lang="ja-JP" altLang="en-US" sz="1300" baseline="0">
              <a:solidFill>
                <a:schemeClr val="dk1"/>
              </a:solidFill>
              <a:effectLst/>
              <a:latin typeface="+mn-lt"/>
              <a:ea typeface="+mn-ea"/>
              <a:cs typeface="+mn-cs"/>
            </a:rPr>
            <a:t>の数値については、前年度数値を引用しています。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87</xdr:row>
      <xdr:rowOff>136979</xdr:rowOff>
    </xdr:to>
    <xdr:cxnSp macro="">
      <xdr:nvCxnSpPr>
        <xdr:cNvPr id="258" name="直線コネクタ 257"/>
        <xdr:cNvCxnSpPr/>
      </xdr:nvCxnSpPr>
      <xdr:spPr>
        <a:xfrm flipV="1">
          <a:off x="17018000" y="13915571"/>
          <a:ext cx="0" cy="1137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109056</xdr:rowOff>
    </xdr:from>
    <xdr:ext cx="762000" cy="259045"/>
    <xdr:sp macro="" textlink="">
      <xdr:nvSpPr>
        <xdr:cNvPr id="259"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136979</xdr:rowOff>
    </xdr:from>
    <xdr:to>
      <xdr:col>81</xdr:col>
      <xdr:colOff>133350</xdr:colOff>
      <xdr:row>87</xdr:row>
      <xdr:rowOff>136979</xdr:rowOff>
    </xdr:to>
    <xdr:cxnSp macro="">
      <xdr:nvCxnSpPr>
        <xdr:cNvPr id="260" name="直線コネクタ 259"/>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6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2" name="直線コネクタ 26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136979</xdr:rowOff>
    </xdr:to>
    <xdr:cxnSp macro="">
      <xdr:nvCxnSpPr>
        <xdr:cNvPr id="263" name="直線コネクタ 262"/>
        <xdr:cNvCxnSpPr/>
      </xdr:nvCxnSpPr>
      <xdr:spPr>
        <a:xfrm>
          <a:off x="16179800" y="15053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64"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65" name="フローチャート: 判断 26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87</xdr:row>
      <xdr:rowOff>154214</xdr:rowOff>
    </xdr:to>
    <xdr:cxnSp macro="">
      <xdr:nvCxnSpPr>
        <xdr:cNvPr id="266" name="直線コネクタ 265"/>
        <xdr:cNvCxnSpPr/>
      </xdr:nvCxnSpPr>
      <xdr:spPr>
        <a:xfrm flipV="1">
          <a:off x="15290800" y="150531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67" name="フローチャート: 判断 26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8" name="テキスト ボックス 267"/>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88</xdr:row>
      <xdr:rowOff>137886</xdr:rowOff>
    </xdr:to>
    <xdr:cxnSp macro="">
      <xdr:nvCxnSpPr>
        <xdr:cNvPr id="269" name="直線コネクタ 268"/>
        <xdr:cNvCxnSpPr/>
      </xdr:nvCxnSpPr>
      <xdr:spPr>
        <a:xfrm flipV="1">
          <a:off x="14401800" y="1507036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117021</xdr:rowOff>
    </xdr:from>
    <xdr:to>
      <xdr:col>73</xdr:col>
      <xdr:colOff>44450</xdr:colOff>
      <xdr:row>84</xdr:row>
      <xdr:rowOff>47171</xdr:rowOff>
    </xdr:to>
    <xdr:sp macro="" textlink="">
      <xdr:nvSpPr>
        <xdr:cNvPr id="270" name="フローチャート: 判断 269"/>
        <xdr:cNvSpPr/>
      </xdr:nvSpPr>
      <xdr:spPr>
        <a:xfrm>
          <a:off x="15240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71" name="テキスト ボックス 270"/>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88</xdr:row>
      <xdr:rowOff>137886</xdr:rowOff>
    </xdr:to>
    <xdr:cxnSp macro="">
      <xdr:nvCxnSpPr>
        <xdr:cNvPr id="272" name="直線コネクタ 271"/>
        <xdr:cNvCxnSpPr/>
      </xdr:nvCxnSpPr>
      <xdr:spPr>
        <a:xfrm>
          <a:off x="13512800" y="14846300"/>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134257</xdr:rowOff>
    </xdr:from>
    <xdr:to>
      <xdr:col>68</xdr:col>
      <xdr:colOff>203200</xdr:colOff>
      <xdr:row>84</xdr:row>
      <xdr:rowOff>64407</xdr:rowOff>
    </xdr:to>
    <xdr:sp macro="" textlink="">
      <xdr:nvSpPr>
        <xdr:cNvPr id="273" name="フローチャート: 判断 272"/>
        <xdr:cNvSpPr/>
      </xdr:nvSpPr>
      <xdr:spPr>
        <a:xfrm>
          <a:off x="14351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74584</xdr:rowOff>
    </xdr:from>
    <xdr:ext cx="762000" cy="259045"/>
    <xdr:sp macro="" textlink="">
      <xdr:nvSpPr>
        <xdr:cNvPr id="274" name="テキスト ボックス 273"/>
        <xdr:cNvSpPr txBox="1"/>
      </xdr:nvSpPr>
      <xdr:spPr>
        <a:xfrm>
          <a:off x="14020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75" name="フローチャート: 判断 274"/>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76" name="テキスト ボックス 275"/>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82" name="楕円 281"/>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153506</xdr:rowOff>
    </xdr:from>
    <xdr:ext cx="762000" cy="259045"/>
    <xdr:sp macro="" textlink="">
      <xdr:nvSpPr>
        <xdr:cNvPr id="283" name="給与水準   （国との比較）該当値テキスト"/>
        <xdr:cNvSpPr txBox="1"/>
      </xdr:nvSpPr>
      <xdr:spPr>
        <a:xfrm>
          <a:off x="17106900" y="14898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84" name="楕円 283"/>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5" name="テキスト ボックス 284"/>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86" name="楕円 285"/>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87" name="テキスト ボックス 286"/>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8" name="楕円 287"/>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9" name="テキスト ボックス 288"/>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90" name="楕円 289"/>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91" name="テキスト ボックス 290"/>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類似団体平均を上回っているが、ゴミ収集事業等の民間委託の推進などにより、全国平均及び京都府平均より低い水準となっています。</a:t>
          </a:r>
          <a:endParaRPr lang="ja-JP" altLang="ja-JP" sz="1300">
            <a:effectLst/>
          </a:endParaRPr>
        </a:p>
        <a:p>
          <a:r>
            <a:rPr kumimoji="1" lang="ja-JP" altLang="ja-JP" sz="1300" baseline="0">
              <a:solidFill>
                <a:schemeClr val="dk1"/>
              </a:solidFill>
              <a:effectLst/>
              <a:latin typeface="+mn-lt"/>
              <a:ea typeface="+mn-ea"/>
              <a:cs typeface="+mn-cs"/>
            </a:rPr>
            <a:t>　しかし、この間の人口減少の影響をうけ、数値は増加傾向にあり、今後も引き続き業務の委託化を進める中で、職員定数の適正な管理に努めていきます。</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3" name="直線コネクタ 322"/>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4"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5" name="直線コネクタ 324"/>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6"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7" name="直線コネクタ 326"/>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66040</xdr:rowOff>
    </xdr:from>
    <xdr:to>
      <xdr:col>81</xdr:col>
      <xdr:colOff>44450</xdr:colOff>
      <xdr:row>63</xdr:row>
      <xdr:rowOff>76381</xdr:rowOff>
    </xdr:to>
    <xdr:cxnSp macro="">
      <xdr:nvCxnSpPr>
        <xdr:cNvPr id="328" name="直線コネクタ 327"/>
        <xdr:cNvCxnSpPr/>
      </xdr:nvCxnSpPr>
      <xdr:spPr>
        <a:xfrm>
          <a:off x="16179800" y="1086739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9" name="定員管理の状況平均値テキスト"/>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30" name="フローチャート: 判断 329"/>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52251</xdr:rowOff>
    </xdr:from>
    <xdr:to>
      <xdr:col>77</xdr:col>
      <xdr:colOff>44450</xdr:colOff>
      <xdr:row>63</xdr:row>
      <xdr:rowOff>66040</xdr:rowOff>
    </xdr:to>
    <xdr:cxnSp macro="">
      <xdr:nvCxnSpPr>
        <xdr:cNvPr id="331" name="直線コネクタ 330"/>
        <xdr:cNvCxnSpPr/>
      </xdr:nvCxnSpPr>
      <xdr:spPr>
        <a:xfrm>
          <a:off x="15290800" y="1085360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2" name="フローチャート: 判断 331"/>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33" name="テキスト ボックス 332"/>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35016</xdr:rowOff>
    </xdr:from>
    <xdr:to>
      <xdr:col>72</xdr:col>
      <xdr:colOff>203200</xdr:colOff>
      <xdr:row>63</xdr:row>
      <xdr:rowOff>52251</xdr:rowOff>
    </xdr:to>
    <xdr:cxnSp macro="">
      <xdr:nvCxnSpPr>
        <xdr:cNvPr id="334" name="直線コネクタ 333"/>
        <xdr:cNvCxnSpPr/>
      </xdr:nvCxnSpPr>
      <xdr:spPr>
        <a:xfrm>
          <a:off x="14401800" y="1083636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65133</xdr:rowOff>
    </xdr:from>
    <xdr:to>
      <xdr:col>73</xdr:col>
      <xdr:colOff>44450</xdr:colOff>
      <xdr:row>61</xdr:row>
      <xdr:rowOff>166733</xdr:rowOff>
    </xdr:to>
    <xdr:sp macro="" textlink="">
      <xdr:nvSpPr>
        <xdr:cNvPr id="335" name="フローチャート: 判断 334"/>
        <xdr:cNvSpPr/>
      </xdr:nvSpPr>
      <xdr:spPr>
        <a:xfrm>
          <a:off x="15240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5460</xdr:rowOff>
    </xdr:from>
    <xdr:ext cx="762000" cy="259045"/>
    <xdr:sp macro="" textlink="">
      <xdr:nvSpPr>
        <xdr:cNvPr id="336" name="テキスト ボックス 335"/>
        <xdr:cNvSpPr txBox="1"/>
      </xdr:nvSpPr>
      <xdr:spPr>
        <a:xfrm>
          <a:off x="14909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31569</xdr:rowOff>
    </xdr:from>
    <xdr:to>
      <xdr:col>68</xdr:col>
      <xdr:colOff>152400</xdr:colOff>
      <xdr:row>63</xdr:row>
      <xdr:rowOff>35016</xdr:rowOff>
    </xdr:to>
    <xdr:cxnSp macro="">
      <xdr:nvCxnSpPr>
        <xdr:cNvPr id="337" name="直線コネクタ 336"/>
        <xdr:cNvCxnSpPr/>
      </xdr:nvCxnSpPr>
      <xdr:spPr>
        <a:xfrm>
          <a:off x="13512800" y="1083291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8" name="フローチャート: 判断 337"/>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9" name="テキスト ボックス 338"/>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40" name="フローチャート: 判断 339"/>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91639</xdr:rowOff>
    </xdr:from>
    <xdr:ext cx="762000" cy="259045"/>
    <xdr:sp macro="" textlink="">
      <xdr:nvSpPr>
        <xdr:cNvPr id="341" name="テキスト ボックス 340"/>
        <xdr:cNvSpPr txBox="1"/>
      </xdr:nvSpPr>
      <xdr:spPr>
        <a:xfrm>
          <a:off x="13131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25581</xdr:rowOff>
    </xdr:from>
    <xdr:to>
      <xdr:col>81</xdr:col>
      <xdr:colOff>95250</xdr:colOff>
      <xdr:row>63</xdr:row>
      <xdr:rowOff>127181</xdr:rowOff>
    </xdr:to>
    <xdr:sp macro="" textlink="">
      <xdr:nvSpPr>
        <xdr:cNvPr id="347" name="楕円 346"/>
        <xdr:cNvSpPr/>
      </xdr:nvSpPr>
      <xdr:spPr>
        <a:xfrm>
          <a:off x="169672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169108</xdr:rowOff>
    </xdr:from>
    <xdr:ext cx="762000" cy="259045"/>
    <xdr:sp macro="" textlink="">
      <xdr:nvSpPr>
        <xdr:cNvPr id="348" name="定員管理の状況該当値テキスト"/>
        <xdr:cNvSpPr txBox="1"/>
      </xdr:nvSpPr>
      <xdr:spPr>
        <a:xfrm>
          <a:off x="17106900" y="1079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15240</xdr:rowOff>
    </xdr:from>
    <xdr:to>
      <xdr:col>77</xdr:col>
      <xdr:colOff>95250</xdr:colOff>
      <xdr:row>63</xdr:row>
      <xdr:rowOff>116840</xdr:rowOff>
    </xdr:to>
    <xdr:sp macro="" textlink="">
      <xdr:nvSpPr>
        <xdr:cNvPr id="349" name="楕円 348"/>
        <xdr:cNvSpPr/>
      </xdr:nvSpPr>
      <xdr:spPr>
        <a:xfrm>
          <a:off x="16129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101617</xdr:rowOff>
    </xdr:from>
    <xdr:ext cx="736600" cy="259045"/>
    <xdr:sp macro="" textlink="">
      <xdr:nvSpPr>
        <xdr:cNvPr id="350" name="テキスト ボックス 349"/>
        <xdr:cNvSpPr txBox="1"/>
      </xdr:nvSpPr>
      <xdr:spPr>
        <a:xfrm>
          <a:off x="15798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1451</xdr:rowOff>
    </xdr:from>
    <xdr:to>
      <xdr:col>73</xdr:col>
      <xdr:colOff>44450</xdr:colOff>
      <xdr:row>63</xdr:row>
      <xdr:rowOff>103051</xdr:rowOff>
    </xdr:to>
    <xdr:sp macro="" textlink="">
      <xdr:nvSpPr>
        <xdr:cNvPr id="351" name="楕円 350"/>
        <xdr:cNvSpPr/>
      </xdr:nvSpPr>
      <xdr:spPr>
        <a:xfrm>
          <a:off x="15240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87828</xdr:rowOff>
    </xdr:from>
    <xdr:ext cx="762000" cy="259045"/>
    <xdr:sp macro="" textlink="">
      <xdr:nvSpPr>
        <xdr:cNvPr id="352" name="テキスト ボックス 351"/>
        <xdr:cNvSpPr txBox="1"/>
      </xdr:nvSpPr>
      <xdr:spPr>
        <a:xfrm>
          <a:off x="14909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155666</xdr:rowOff>
    </xdr:from>
    <xdr:to>
      <xdr:col>68</xdr:col>
      <xdr:colOff>203200</xdr:colOff>
      <xdr:row>63</xdr:row>
      <xdr:rowOff>85816</xdr:rowOff>
    </xdr:to>
    <xdr:sp macro="" textlink="">
      <xdr:nvSpPr>
        <xdr:cNvPr id="353" name="楕円 352"/>
        <xdr:cNvSpPr/>
      </xdr:nvSpPr>
      <xdr:spPr>
        <a:xfrm>
          <a:off x="14351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70593</xdr:rowOff>
    </xdr:from>
    <xdr:ext cx="762000" cy="259045"/>
    <xdr:sp macro="" textlink="">
      <xdr:nvSpPr>
        <xdr:cNvPr id="354" name="テキスト ボックス 353"/>
        <xdr:cNvSpPr txBox="1"/>
      </xdr:nvSpPr>
      <xdr:spPr>
        <a:xfrm>
          <a:off x="14020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152219</xdr:rowOff>
    </xdr:from>
    <xdr:to>
      <xdr:col>64</xdr:col>
      <xdr:colOff>152400</xdr:colOff>
      <xdr:row>63</xdr:row>
      <xdr:rowOff>82369</xdr:rowOff>
    </xdr:to>
    <xdr:sp macro="" textlink="">
      <xdr:nvSpPr>
        <xdr:cNvPr id="355" name="楕円 354"/>
        <xdr:cNvSpPr/>
      </xdr:nvSpPr>
      <xdr:spPr>
        <a:xfrm>
          <a:off x="13462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67146</xdr:rowOff>
    </xdr:from>
    <xdr:ext cx="762000" cy="259045"/>
    <xdr:sp macro="" textlink="">
      <xdr:nvSpPr>
        <xdr:cNvPr id="356" name="テキスト ボックス 355"/>
        <xdr:cNvSpPr txBox="1"/>
      </xdr:nvSpPr>
      <xdr:spPr>
        <a:xfrm>
          <a:off x="13131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実質公債比率については、元利償還金が増加したものの、元利償還金に</a:t>
          </a:r>
          <a:r>
            <a:rPr kumimoji="1" lang="ja-JP" altLang="en-US" sz="1300" baseline="0">
              <a:solidFill>
                <a:schemeClr val="dk1"/>
              </a:solidFill>
              <a:effectLst/>
              <a:latin typeface="+mn-lt"/>
              <a:ea typeface="+mn-ea"/>
              <a:cs typeface="+mn-cs"/>
            </a:rPr>
            <a:t>係る基準財政需要額</a:t>
          </a:r>
          <a:r>
            <a:rPr kumimoji="1" lang="ja-JP" altLang="ja-JP" sz="1300" baseline="0">
              <a:solidFill>
                <a:schemeClr val="dk1"/>
              </a:solidFill>
              <a:effectLst/>
              <a:latin typeface="+mn-lt"/>
              <a:ea typeface="+mn-ea"/>
              <a:cs typeface="+mn-cs"/>
            </a:rPr>
            <a:t>の増加により、前年度と同率となった。　</a:t>
          </a:r>
          <a:endParaRPr lang="ja-JP" altLang="ja-JP" sz="1300">
            <a:effectLst/>
          </a:endParaRPr>
        </a:p>
        <a:p>
          <a:pPr eaLnBrk="1" fontAlgn="auto" latinLnBrk="0" hangingPunct="1"/>
          <a:r>
            <a:rPr kumimoji="1" lang="ja-JP" altLang="ja-JP" sz="1300" baseline="0">
              <a:solidFill>
                <a:schemeClr val="dk1"/>
              </a:solidFill>
              <a:effectLst/>
              <a:latin typeface="+mn-lt"/>
              <a:ea typeface="+mn-ea"/>
              <a:cs typeface="+mn-cs"/>
            </a:rPr>
            <a:t>　</a:t>
          </a:r>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類似団体、全国及び京都府平均より低い値となっており、引き続き適正な市債発行等に努めていきます</a:t>
          </a:r>
          <a:r>
            <a:rPr kumimoji="1" lang="ja-JP" altLang="ja-JP" sz="1100" baseline="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6" name="直線コネクタ 385"/>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7"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8" name="直線コネクタ 387"/>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9"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90" name="直線コネクタ 389"/>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22678</xdr:rowOff>
    </xdr:from>
    <xdr:to>
      <xdr:col>81</xdr:col>
      <xdr:colOff>44450</xdr:colOff>
      <xdr:row>39</xdr:row>
      <xdr:rowOff>22678</xdr:rowOff>
    </xdr:to>
    <xdr:cxnSp macro="">
      <xdr:nvCxnSpPr>
        <xdr:cNvPr id="391" name="直線コネクタ 390"/>
        <xdr:cNvCxnSpPr/>
      </xdr:nvCxnSpPr>
      <xdr:spPr>
        <a:xfrm>
          <a:off x="16179800" y="6709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92"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3" name="フローチャート: 判断 392"/>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22678</xdr:rowOff>
    </xdr:from>
    <xdr:to>
      <xdr:col>77</xdr:col>
      <xdr:colOff>44450</xdr:colOff>
      <xdr:row>39</xdr:row>
      <xdr:rowOff>22678</xdr:rowOff>
    </xdr:to>
    <xdr:cxnSp macro="">
      <xdr:nvCxnSpPr>
        <xdr:cNvPr id="394" name="直線コネクタ 393"/>
        <xdr:cNvCxnSpPr/>
      </xdr:nvCxnSpPr>
      <xdr:spPr>
        <a:xfrm>
          <a:off x="15290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5" name="フローチャート: 判断 39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6" name="テキスト ボックス 395"/>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22678</xdr:rowOff>
    </xdr:from>
    <xdr:to>
      <xdr:col>72</xdr:col>
      <xdr:colOff>203200</xdr:colOff>
      <xdr:row>39</xdr:row>
      <xdr:rowOff>57150</xdr:rowOff>
    </xdr:to>
    <xdr:cxnSp macro="">
      <xdr:nvCxnSpPr>
        <xdr:cNvPr id="397" name="直線コネクタ 396"/>
        <xdr:cNvCxnSpPr/>
      </xdr:nvCxnSpPr>
      <xdr:spPr>
        <a:xfrm flipV="1">
          <a:off x="14401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30238</xdr:rowOff>
    </xdr:from>
    <xdr:to>
      <xdr:col>73</xdr:col>
      <xdr:colOff>44450</xdr:colOff>
      <xdr:row>40</xdr:row>
      <xdr:rowOff>131838</xdr:rowOff>
    </xdr:to>
    <xdr:sp macro="" textlink="">
      <xdr:nvSpPr>
        <xdr:cNvPr id="398" name="フローチャート: 判断 397"/>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116615</xdr:rowOff>
    </xdr:from>
    <xdr:ext cx="762000" cy="259045"/>
    <xdr:sp macro="" textlink="">
      <xdr:nvSpPr>
        <xdr:cNvPr id="399" name="テキスト ボックス 398"/>
        <xdr:cNvSpPr txBox="1"/>
      </xdr:nvSpPr>
      <xdr:spPr>
        <a:xfrm>
          <a:off x="14909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137583</xdr:rowOff>
    </xdr:to>
    <xdr:cxnSp macro="">
      <xdr:nvCxnSpPr>
        <xdr:cNvPr id="400" name="直線コネクタ 399"/>
        <xdr:cNvCxnSpPr/>
      </xdr:nvCxnSpPr>
      <xdr:spPr>
        <a:xfrm flipV="1">
          <a:off x="13512800" y="67437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401" name="フローチャート: 判断 400"/>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02" name="テキスト ボックス 401"/>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3" name="フローチャート: 判断 402"/>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4" name="テキスト ボックス 403"/>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143328</xdr:rowOff>
    </xdr:from>
    <xdr:to>
      <xdr:col>81</xdr:col>
      <xdr:colOff>95250</xdr:colOff>
      <xdr:row>39</xdr:row>
      <xdr:rowOff>73478</xdr:rowOff>
    </xdr:to>
    <xdr:sp macro="" textlink="">
      <xdr:nvSpPr>
        <xdr:cNvPr id="410" name="楕円 409"/>
        <xdr:cNvSpPr/>
      </xdr:nvSpPr>
      <xdr:spPr>
        <a:xfrm>
          <a:off x="16967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159855</xdr:rowOff>
    </xdr:from>
    <xdr:ext cx="762000" cy="259045"/>
    <xdr:sp macro="" textlink="">
      <xdr:nvSpPr>
        <xdr:cNvPr id="411" name="公債費負担の状況該当値テキスト"/>
        <xdr:cNvSpPr txBox="1"/>
      </xdr:nvSpPr>
      <xdr:spPr>
        <a:xfrm>
          <a:off x="17106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143328</xdr:rowOff>
    </xdr:from>
    <xdr:to>
      <xdr:col>77</xdr:col>
      <xdr:colOff>95250</xdr:colOff>
      <xdr:row>39</xdr:row>
      <xdr:rowOff>73478</xdr:rowOff>
    </xdr:to>
    <xdr:sp macro="" textlink="">
      <xdr:nvSpPr>
        <xdr:cNvPr id="412" name="楕円 411"/>
        <xdr:cNvSpPr/>
      </xdr:nvSpPr>
      <xdr:spPr>
        <a:xfrm>
          <a:off x="16129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413" name="テキスト ボックス 412"/>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143328</xdr:rowOff>
    </xdr:from>
    <xdr:to>
      <xdr:col>73</xdr:col>
      <xdr:colOff>44450</xdr:colOff>
      <xdr:row>39</xdr:row>
      <xdr:rowOff>73478</xdr:rowOff>
    </xdr:to>
    <xdr:sp macro="" textlink="">
      <xdr:nvSpPr>
        <xdr:cNvPr id="414" name="楕円 413"/>
        <xdr:cNvSpPr/>
      </xdr:nvSpPr>
      <xdr:spPr>
        <a:xfrm>
          <a:off x="15240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83655</xdr:rowOff>
    </xdr:from>
    <xdr:ext cx="762000" cy="259045"/>
    <xdr:sp macro="" textlink="">
      <xdr:nvSpPr>
        <xdr:cNvPr id="415" name="テキスト ボックス 414"/>
        <xdr:cNvSpPr txBox="1"/>
      </xdr:nvSpPr>
      <xdr:spPr>
        <a:xfrm>
          <a:off x="1490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16" name="楕円 415"/>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17" name="テキスト ボックス 416"/>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8" name="楕円 417"/>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9" name="テキスト ボックス 418"/>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充当可能財源等が将来負担額を上回っており、将来負担比率は算出されませんでした。引き続き、適正な市債の発行に努めるなど、将来世代へ過大な負担を残さないよう、持続可能な財政運営への取組を進めていきます</a:t>
          </a:r>
          <a:r>
            <a:rPr kumimoji="1" lang="ja-JP" altLang="ja-JP" sz="1100" baseline="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8" name="直線コネクタ 447"/>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9"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50" name="直線コネクタ 449"/>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124900</xdr:rowOff>
    </xdr:from>
    <xdr:ext cx="762000" cy="259045"/>
    <xdr:sp macro="" textlink="">
      <xdr:nvSpPr>
        <xdr:cNvPr id="453" name="将来負担の状況平均値テキスト"/>
        <xdr:cNvSpPr txBox="1"/>
      </xdr:nvSpPr>
      <xdr:spPr>
        <a:xfrm>
          <a:off x="17106900" y="252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4" name="フローチャート: 判断 453"/>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5" name="フローチャート: 判断 454"/>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6" name="テキスト ボックス 455"/>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32315</xdr:rowOff>
    </xdr:from>
    <xdr:to>
      <xdr:col>73</xdr:col>
      <xdr:colOff>44450</xdr:colOff>
      <xdr:row>15</xdr:row>
      <xdr:rowOff>133915</xdr:rowOff>
    </xdr:to>
    <xdr:sp macro="" textlink="">
      <xdr:nvSpPr>
        <xdr:cNvPr id="457" name="フローチャート: 判断 456"/>
        <xdr:cNvSpPr/>
      </xdr:nvSpPr>
      <xdr:spPr>
        <a:xfrm>
          <a:off x="15240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144092</xdr:rowOff>
    </xdr:from>
    <xdr:ext cx="762000" cy="259045"/>
    <xdr:sp macro="" textlink="">
      <xdr:nvSpPr>
        <xdr:cNvPr id="458" name="テキスト ボックス 457"/>
        <xdr:cNvSpPr txBox="1"/>
      </xdr:nvSpPr>
      <xdr:spPr>
        <a:xfrm>
          <a:off x="14909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156986</xdr:rowOff>
    </xdr:from>
    <xdr:to>
      <xdr:col>68</xdr:col>
      <xdr:colOff>203200</xdr:colOff>
      <xdr:row>16</xdr:row>
      <xdr:rowOff>87136</xdr:rowOff>
    </xdr:to>
    <xdr:sp macro="" textlink="">
      <xdr:nvSpPr>
        <xdr:cNvPr id="459" name="フローチャート: 判断 458"/>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97313</xdr:rowOff>
    </xdr:from>
    <xdr:ext cx="762000" cy="259045"/>
    <xdr:sp macro="" textlink="">
      <xdr:nvSpPr>
        <xdr:cNvPr id="460" name="テキスト ボックス 459"/>
        <xdr:cNvSpPr txBox="1"/>
      </xdr:nvSpPr>
      <xdr:spPr>
        <a:xfrm>
          <a:off x="14020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61" name="フローチャート: 判断 460"/>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125465</xdr:rowOff>
    </xdr:from>
    <xdr:ext cx="762000" cy="259045"/>
    <xdr:sp macro="" textlink="">
      <xdr:nvSpPr>
        <xdr:cNvPr id="462" name="テキスト ボックス 461"/>
        <xdr:cNvSpPr txBox="1"/>
      </xdr:nvSpPr>
      <xdr:spPr>
        <a:xfrm>
          <a:off x="13131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187,901
185,170
67.54
63,771,423
63,310,327
185,166
34,679,499
44,230,663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ゴミ収集事業等の民間委託等、人件費の抑制に取り組んでいるものの、依然として類似団体</a:t>
          </a:r>
          <a:r>
            <a:rPr kumimoji="1" lang="ja-JP" altLang="en-US" sz="1300" baseline="0">
              <a:solidFill>
                <a:schemeClr val="dk1"/>
              </a:solidFill>
              <a:effectLst/>
              <a:latin typeface="+mn-lt"/>
              <a:ea typeface="+mn-ea"/>
              <a:cs typeface="+mn-cs"/>
            </a:rPr>
            <a:t>及び</a:t>
          </a:r>
          <a:r>
            <a:rPr kumimoji="1" lang="ja-JP" altLang="ja-JP" sz="1300" baseline="0">
              <a:solidFill>
                <a:schemeClr val="dk1"/>
              </a:solidFill>
              <a:effectLst/>
              <a:latin typeface="+mn-lt"/>
              <a:ea typeface="+mn-ea"/>
              <a:cs typeface="+mn-cs"/>
            </a:rPr>
            <a:t>全国平均値を上回っています。民間活力等を活用し、より一層の効率化に努めていきます。</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50800</xdr:rowOff>
    </xdr:from>
    <xdr:to>
      <xdr:col>24</xdr:col>
      <xdr:colOff>25400</xdr:colOff>
      <xdr:row>40</xdr:row>
      <xdr:rowOff>79375</xdr:rowOff>
    </xdr:to>
    <xdr:cxnSp macro="">
      <xdr:nvCxnSpPr>
        <xdr:cNvPr id="70" name="直線コネクタ 69"/>
        <xdr:cNvCxnSpPr/>
      </xdr:nvCxnSpPr>
      <xdr:spPr>
        <a:xfrm flipV="1">
          <a:off x="3987800" y="69088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7002</xdr:rowOff>
    </xdr:from>
    <xdr:ext cx="762000" cy="259045"/>
    <xdr:sp macro="" textlink="">
      <xdr:nvSpPr>
        <xdr:cNvPr id="71" name="人件費平均値テキスト"/>
        <xdr:cNvSpPr txBox="1"/>
      </xdr:nvSpPr>
      <xdr:spPr>
        <a:xfrm>
          <a:off x="4914900" y="6350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50800</xdr:rowOff>
    </xdr:from>
    <xdr:to>
      <xdr:col>19</xdr:col>
      <xdr:colOff>187325</xdr:colOff>
      <xdr:row>40</xdr:row>
      <xdr:rowOff>79375</xdr:rowOff>
    </xdr:to>
    <xdr:cxnSp macro="">
      <xdr:nvCxnSpPr>
        <xdr:cNvPr id="73" name="直線コネクタ 72"/>
        <xdr:cNvCxnSpPr/>
      </xdr:nvCxnSpPr>
      <xdr:spPr>
        <a:xfrm>
          <a:off x="3098800" y="6908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140352</xdr:rowOff>
    </xdr:from>
    <xdr:ext cx="736600" cy="259045"/>
    <xdr:sp macro="" textlink="">
      <xdr:nvSpPr>
        <xdr:cNvPr id="75" name="テキスト ボックス 74"/>
        <xdr:cNvSpPr txBox="1"/>
      </xdr:nvSpPr>
      <xdr:spPr>
        <a:xfrm>
          <a:off x="3606800" y="631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3175</xdr:rowOff>
    </xdr:from>
    <xdr:to>
      <xdr:col>15</xdr:col>
      <xdr:colOff>98425</xdr:colOff>
      <xdr:row>40</xdr:row>
      <xdr:rowOff>50800</xdr:rowOff>
    </xdr:to>
    <xdr:cxnSp macro="">
      <xdr:nvCxnSpPr>
        <xdr:cNvPr id="76" name="直線コネクタ 75"/>
        <xdr:cNvCxnSpPr/>
      </xdr:nvCxnSpPr>
      <xdr:spPr>
        <a:xfrm>
          <a:off x="2209800" y="68611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38100</xdr:rowOff>
    </xdr:from>
    <xdr:to>
      <xdr:col>15</xdr:col>
      <xdr:colOff>149225</xdr:colOff>
      <xdr:row>37</xdr:row>
      <xdr:rowOff>139700</xdr:rowOff>
    </xdr:to>
    <xdr:sp macro="" textlink="">
      <xdr:nvSpPr>
        <xdr:cNvPr id="77" name="フローチャート: 判断 76"/>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149877</xdr:rowOff>
    </xdr:from>
    <xdr:ext cx="762000" cy="259045"/>
    <xdr:sp macro="" textlink="">
      <xdr:nvSpPr>
        <xdr:cNvPr id="78" name="テキスト ボックス 77"/>
        <xdr:cNvSpPr txBox="1"/>
      </xdr:nvSpPr>
      <xdr:spPr>
        <a:xfrm>
          <a:off x="2717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136525</xdr:rowOff>
    </xdr:from>
    <xdr:to>
      <xdr:col>11</xdr:col>
      <xdr:colOff>9525</xdr:colOff>
      <xdr:row>40</xdr:row>
      <xdr:rowOff>3175</xdr:rowOff>
    </xdr:to>
    <xdr:cxnSp macro="">
      <xdr:nvCxnSpPr>
        <xdr:cNvPr id="79" name="直線コネクタ 78"/>
        <xdr:cNvCxnSpPr/>
      </xdr:nvCxnSpPr>
      <xdr:spPr>
        <a:xfrm>
          <a:off x="1320800" y="6823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92727</xdr:rowOff>
    </xdr:from>
    <xdr:ext cx="762000" cy="259045"/>
    <xdr:sp macro="" textlink="">
      <xdr:nvSpPr>
        <xdr:cNvPr id="81" name="テキスト ボックス 80"/>
        <xdr:cNvSpPr txBox="1"/>
      </xdr:nvSpPr>
      <xdr:spPr>
        <a:xfrm>
          <a:off x="1828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83202</xdr:rowOff>
    </xdr:from>
    <xdr:ext cx="762000" cy="259045"/>
    <xdr:sp macro="" textlink="">
      <xdr:nvSpPr>
        <xdr:cNvPr id="83" name="テキスト ボックス 82"/>
        <xdr:cNvSpPr txBox="1"/>
      </xdr:nvSpPr>
      <xdr:spPr>
        <a:xfrm>
          <a:off x="939800" y="62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0</xdr:rowOff>
    </xdr:from>
    <xdr:to>
      <xdr:col>24</xdr:col>
      <xdr:colOff>76200</xdr:colOff>
      <xdr:row>40</xdr:row>
      <xdr:rowOff>101600</xdr:rowOff>
    </xdr:to>
    <xdr:sp macro="" textlink="">
      <xdr:nvSpPr>
        <xdr:cNvPr id="89" name="楕円 88"/>
        <xdr:cNvSpPr/>
      </xdr:nvSpPr>
      <xdr:spPr>
        <a:xfrm>
          <a:off x="4775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143527</xdr:rowOff>
    </xdr:from>
    <xdr:ext cx="762000" cy="259045"/>
    <xdr:sp macro="" textlink="">
      <xdr:nvSpPr>
        <xdr:cNvPr id="90" name="人件費該当値テキスト"/>
        <xdr:cNvSpPr txBox="1"/>
      </xdr:nvSpPr>
      <xdr:spPr>
        <a:xfrm>
          <a:off x="49149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28575</xdr:rowOff>
    </xdr:from>
    <xdr:to>
      <xdr:col>20</xdr:col>
      <xdr:colOff>38100</xdr:colOff>
      <xdr:row>40</xdr:row>
      <xdr:rowOff>130175</xdr:rowOff>
    </xdr:to>
    <xdr:sp macro="" textlink="">
      <xdr:nvSpPr>
        <xdr:cNvPr id="91" name="楕円 90"/>
        <xdr:cNvSpPr/>
      </xdr:nvSpPr>
      <xdr:spPr>
        <a:xfrm>
          <a:off x="3937000" y="688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114952</xdr:rowOff>
    </xdr:from>
    <xdr:ext cx="736600" cy="259045"/>
    <xdr:sp macro="" textlink="">
      <xdr:nvSpPr>
        <xdr:cNvPr id="92" name="テキスト ボックス 91"/>
        <xdr:cNvSpPr txBox="1"/>
      </xdr:nvSpPr>
      <xdr:spPr>
        <a:xfrm>
          <a:off x="3606800" y="697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0</xdr:rowOff>
    </xdr:from>
    <xdr:to>
      <xdr:col>15</xdr:col>
      <xdr:colOff>149225</xdr:colOff>
      <xdr:row>40</xdr:row>
      <xdr:rowOff>101600</xdr:rowOff>
    </xdr:to>
    <xdr:sp macro="" textlink="">
      <xdr:nvSpPr>
        <xdr:cNvPr id="93" name="楕円 92"/>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86377</xdr:rowOff>
    </xdr:from>
    <xdr:ext cx="762000" cy="259045"/>
    <xdr:sp macro="" textlink="">
      <xdr:nvSpPr>
        <xdr:cNvPr id="94" name="テキスト ボックス 93"/>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123825</xdr:rowOff>
    </xdr:from>
    <xdr:to>
      <xdr:col>11</xdr:col>
      <xdr:colOff>60325</xdr:colOff>
      <xdr:row>40</xdr:row>
      <xdr:rowOff>53975</xdr:rowOff>
    </xdr:to>
    <xdr:sp macro="" textlink="">
      <xdr:nvSpPr>
        <xdr:cNvPr id="95" name="楕円 94"/>
        <xdr:cNvSpPr/>
      </xdr:nvSpPr>
      <xdr:spPr>
        <a:xfrm>
          <a:off x="2159000" y="68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38752</xdr:rowOff>
    </xdr:from>
    <xdr:ext cx="762000" cy="259045"/>
    <xdr:sp macro="" textlink="">
      <xdr:nvSpPr>
        <xdr:cNvPr id="96" name="テキスト ボックス 95"/>
        <xdr:cNvSpPr txBox="1"/>
      </xdr:nvSpPr>
      <xdr:spPr>
        <a:xfrm>
          <a:off x="1828800" y="689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85725</xdr:rowOff>
    </xdr:from>
    <xdr:to>
      <xdr:col>6</xdr:col>
      <xdr:colOff>171450</xdr:colOff>
      <xdr:row>40</xdr:row>
      <xdr:rowOff>15875</xdr:rowOff>
    </xdr:to>
    <xdr:sp macro="" textlink="">
      <xdr:nvSpPr>
        <xdr:cNvPr id="97" name="楕円 96"/>
        <xdr:cNvSpPr/>
      </xdr:nvSpPr>
      <xdr:spPr>
        <a:xfrm>
          <a:off x="1270000" y="67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652</xdr:rowOff>
    </xdr:from>
    <xdr:ext cx="762000" cy="259045"/>
    <xdr:sp macro="" textlink="">
      <xdr:nvSpPr>
        <xdr:cNvPr id="98" name="テキスト ボックス 97"/>
        <xdr:cNvSpPr txBox="1"/>
      </xdr:nvSpPr>
      <xdr:spPr>
        <a:xfrm>
          <a:off x="939800" y="685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従来から取り組んでいる事務経費等の削減により、類似団体及び全国平均値より低い値となっています。しかし、賃金を中心に増加傾向にあり、今後も引き続き歳出の適正化に努めていきます。</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xdr:rowOff>
    </xdr:from>
    <xdr:to>
      <xdr:col>82</xdr:col>
      <xdr:colOff>107950</xdr:colOff>
      <xdr:row>14</xdr:row>
      <xdr:rowOff>12700</xdr:rowOff>
    </xdr:to>
    <xdr:cxnSp macro="">
      <xdr:nvCxnSpPr>
        <xdr:cNvPr id="129" name="直線コネクタ 128"/>
        <xdr:cNvCxnSpPr/>
      </xdr:nvCxnSpPr>
      <xdr:spPr>
        <a:xfrm>
          <a:off x="15671800" y="24084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30"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143002</xdr:rowOff>
    </xdr:from>
    <xdr:to>
      <xdr:col>78</xdr:col>
      <xdr:colOff>69850</xdr:colOff>
      <xdr:row>14</xdr:row>
      <xdr:rowOff>8128</xdr:rowOff>
    </xdr:to>
    <xdr:cxnSp macro="">
      <xdr:nvCxnSpPr>
        <xdr:cNvPr id="132" name="直線コネクタ 131"/>
        <xdr:cNvCxnSpPr/>
      </xdr:nvCxnSpPr>
      <xdr:spPr>
        <a:xfrm>
          <a:off x="14782800" y="23718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4" name="テキスト ボックス 133"/>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129286</xdr:rowOff>
    </xdr:from>
    <xdr:to>
      <xdr:col>73</xdr:col>
      <xdr:colOff>180975</xdr:colOff>
      <xdr:row>13</xdr:row>
      <xdr:rowOff>143002</xdr:rowOff>
    </xdr:to>
    <xdr:cxnSp macro="">
      <xdr:nvCxnSpPr>
        <xdr:cNvPr id="135" name="直線コネクタ 134"/>
        <xdr:cNvCxnSpPr/>
      </xdr:nvCxnSpPr>
      <xdr:spPr>
        <a:xfrm>
          <a:off x="13893800" y="23581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126492</xdr:rowOff>
    </xdr:from>
    <xdr:to>
      <xdr:col>74</xdr:col>
      <xdr:colOff>31750</xdr:colOff>
      <xdr:row>15</xdr:row>
      <xdr:rowOff>56642</xdr:rowOff>
    </xdr:to>
    <xdr:sp macro="" textlink="">
      <xdr:nvSpPr>
        <xdr:cNvPr id="136" name="フローチャート: 判断 135"/>
        <xdr:cNvSpPr/>
      </xdr:nvSpPr>
      <xdr:spPr>
        <a:xfrm>
          <a:off x="14732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41419</xdr:rowOff>
    </xdr:from>
    <xdr:ext cx="762000" cy="259045"/>
    <xdr:sp macro="" textlink="">
      <xdr:nvSpPr>
        <xdr:cNvPr id="137" name="テキスト ボックス 136"/>
        <xdr:cNvSpPr txBox="1"/>
      </xdr:nvSpPr>
      <xdr:spPr>
        <a:xfrm>
          <a:off x="144018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120142</xdr:rowOff>
    </xdr:from>
    <xdr:to>
      <xdr:col>69</xdr:col>
      <xdr:colOff>92075</xdr:colOff>
      <xdr:row>13</xdr:row>
      <xdr:rowOff>129286</xdr:rowOff>
    </xdr:to>
    <xdr:cxnSp macro="">
      <xdr:nvCxnSpPr>
        <xdr:cNvPr id="138" name="直線コネクタ 137"/>
        <xdr:cNvCxnSpPr/>
      </xdr:nvCxnSpPr>
      <xdr:spPr>
        <a:xfrm>
          <a:off x="13004800" y="23489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45991</xdr:rowOff>
    </xdr:from>
    <xdr:ext cx="762000" cy="259045"/>
    <xdr:sp macro="" textlink="">
      <xdr:nvSpPr>
        <xdr:cNvPr id="140" name="テキスト ボックス 139"/>
        <xdr:cNvSpPr txBox="1"/>
      </xdr:nvSpPr>
      <xdr:spPr>
        <a:xfrm>
          <a:off x="13512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27703</xdr:rowOff>
    </xdr:from>
    <xdr:ext cx="762000" cy="259045"/>
    <xdr:sp macro="" textlink="">
      <xdr:nvSpPr>
        <xdr:cNvPr id="142" name="テキスト ボックス 141"/>
        <xdr:cNvSpPr txBox="1"/>
      </xdr:nvSpPr>
      <xdr:spPr>
        <a:xfrm>
          <a:off x="126238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8" name="楕円 147"/>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41927</xdr:rowOff>
    </xdr:from>
    <xdr:ext cx="762000" cy="259045"/>
    <xdr:sp macro="" textlink="">
      <xdr:nvSpPr>
        <xdr:cNvPr id="149" name="物件費該当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128778</xdr:rowOff>
    </xdr:from>
    <xdr:to>
      <xdr:col>78</xdr:col>
      <xdr:colOff>120650</xdr:colOff>
      <xdr:row>14</xdr:row>
      <xdr:rowOff>58928</xdr:rowOff>
    </xdr:to>
    <xdr:sp macro="" textlink="">
      <xdr:nvSpPr>
        <xdr:cNvPr id="150" name="楕円 149"/>
        <xdr:cNvSpPr/>
      </xdr:nvSpPr>
      <xdr:spPr>
        <a:xfrm>
          <a:off x="15621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69105</xdr:rowOff>
    </xdr:from>
    <xdr:ext cx="736600" cy="259045"/>
    <xdr:sp macro="" textlink="">
      <xdr:nvSpPr>
        <xdr:cNvPr id="151" name="テキスト ボックス 150"/>
        <xdr:cNvSpPr txBox="1"/>
      </xdr:nvSpPr>
      <xdr:spPr>
        <a:xfrm>
          <a:off x="15290800" y="212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92202</xdr:rowOff>
    </xdr:from>
    <xdr:to>
      <xdr:col>74</xdr:col>
      <xdr:colOff>31750</xdr:colOff>
      <xdr:row>14</xdr:row>
      <xdr:rowOff>22352</xdr:rowOff>
    </xdr:to>
    <xdr:sp macro="" textlink="">
      <xdr:nvSpPr>
        <xdr:cNvPr id="152" name="楕円 151"/>
        <xdr:cNvSpPr/>
      </xdr:nvSpPr>
      <xdr:spPr>
        <a:xfrm>
          <a:off x="14732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32529</xdr:rowOff>
    </xdr:from>
    <xdr:ext cx="762000" cy="259045"/>
    <xdr:sp macro="" textlink="">
      <xdr:nvSpPr>
        <xdr:cNvPr id="153" name="テキスト ボックス 152"/>
        <xdr:cNvSpPr txBox="1"/>
      </xdr:nvSpPr>
      <xdr:spPr>
        <a:xfrm>
          <a:off x="14401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78486</xdr:rowOff>
    </xdr:from>
    <xdr:to>
      <xdr:col>69</xdr:col>
      <xdr:colOff>142875</xdr:colOff>
      <xdr:row>14</xdr:row>
      <xdr:rowOff>8636</xdr:rowOff>
    </xdr:to>
    <xdr:sp macro="" textlink="">
      <xdr:nvSpPr>
        <xdr:cNvPr id="154" name="楕円 153"/>
        <xdr:cNvSpPr/>
      </xdr:nvSpPr>
      <xdr:spPr>
        <a:xfrm>
          <a:off x="13843000" y="230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18813</xdr:rowOff>
    </xdr:from>
    <xdr:ext cx="762000" cy="259045"/>
    <xdr:sp macro="" textlink="">
      <xdr:nvSpPr>
        <xdr:cNvPr id="155" name="テキスト ボックス 154"/>
        <xdr:cNvSpPr txBox="1"/>
      </xdr:nvSpPr>
      <xdr:spPr>
        <a:xfrm>
          <a:off x="13512800" y="207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69342</xdr:rowOff>
    </xdr:from>
    <xdr:to>
      <xdr:col>65</xdr:col>
      <xdr:colOff>53975</xdr:colOff>
      <xdr:row>13</xdr:row>
      <xdr:rowOff>170942</xdr:rowOff>
    </xdr:to>
    <xdr:sp macro="" textlink="">
      <xdr:nvSpPr>
        <xdr:cNvPr id="156" name="楕円 155"/>
        <xdr:cNvSpPr/>
      </xdr:nvSpPr>
      <xdr:spPr>
        <a:xfrm>
          <a:off x="12954000" y="22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9669</xdr:rowOff>
    </xdr:from>
    <xdr:ext cx="762000" cy="259045"/>
    <xdr:sp macro="" textlink="">
      <xdr:nvSpPr>
        <xdr:cNvPr id="157" name="テキスト ボックス 156"/>
        <xdr:cNvSpPr txBox="1"/>
      </xdr:nvSpPr>
      <xdr:spPr>
        <a:xfrm>
          <a:off x="12623800" y="20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扶助費は、民間保育所運営費、</a:t>
          </a:r>
          <a:r>
            <a:rPr kumimoji="1" lang="ja-JP" altLang="en-US" sz="1300" baseline="0">
              <a:solidFill>
                <a:schemeClr val="dk1"/>
              </a:solidFill>
              <a:effectLst/>
              <a:latin typeface="+mn-lt"/>
              <a:ea typeface="+mn-ea"/>
              <a:cs typeface="+mn-cs"/>
            </a:rPr>
            <a:t>障害者介護給付費</a:t>
          </a:r>
          <a:r>
            <a:rPr kumimoji="1" lang="ja-JP" altLang="ja-JP" sz="1300" baseline="0">
              <a:solidFill>
                <a:schemeClr val="dk1"/>
              </a:solidFill>
              <a:effectLst/>
              <a:latin typeface="+mn-lt"/>
              <a:ea typeface="+mn-ea"/>
              <a:cs typeface="+mn-cs"/>
            </a:rPr>
            <a:t>などの影響により前年度から</a:t>
          </a:r>
          <a:r>
            <a:rPr kumimoji="1" lang="en-US" altLang="ja-JP" sz="1300" baseline="0">
              <a:solidFill>
                <a:schemeClr val="dk1"/>
              </a:solidFill>
              <a:effectLst/>
              <a:latin typeface="+mn-lt"/>
              <a:ea typeface="+mn-ea"/>
              <a:cs typeface="+mn-cs"/>
            </a:rPr>
            <a:t>0.4</a:t>
          </a:r>
          <a:r>
            <a:rPr kumimoji="1" lang="ja-JP" altLang="ja-JP" sz="1300" baseline="0">
              <a:solidFill>
                <a:schemeClr val="dk1"/>
              </a:solidFill>
              <a:effectLst/>
              <a:latin typeface="+mn-lt"/>
              <a:ea typeface="+mn-ea"/>
              <a:cs typeface="+mn-cs"/>
            </a:rPr>
            <a:t>ポイント悪化しています。類似団体、全国、京都府内平均と比較しても高い水準となっており、財政硬直化の要因の一つとなっています。</a:t>
          </a:r>
          <a:endParaRPr kumimoji="1" lang="en-US" altLang="ja-JP" sz="13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今後も引き続き歳出の適正化に努めていきます。</a:t>
          </a:r>
          <a:endParaRPr lang="ja-JP" altLang="ja-JP" sz="1300">
            <a:effectLst/>
          </a:endParaRPr>
        </a:p>
        <a:p>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5" name="直線コネクタ 184"/>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59</xdr:row>
      <xdr:rowOff>107950</xdr:rowOff>
    </xdr:to>
    <xdr:cxnSp macro="">
      <xdr:nvCxnSpPr>
        <xdr:cNvPr id="190" name="直線コネクタ 189"/>
        <xdr:cNvCxnSpPr/>
      </xdr:nvCxnSpPr>
      <xdr:spPr>
        <a:xfrm>
          <a:off x="3987800" y="1014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31750</xdr:rowOff>
    </xdr:to>
    <xdr:cxnSp macro="">
      <xdr:nvCxnSpPr>
        <xdr:cNvPr id="193" name="直線コネクタ 192"/>
        <xdr:cNvCxnSpPr/>
      </xdr:nvCxnSpPr>
      <xdr:spPr>
        <a:xfrm>
          <a:off x="3098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58</xdr:row>
      <xdr:rowOff>50800</xdr:rowOff>
    </xdr:to>
    <xdr:cxnSp macro="">
      <xdr:nvCxnSpPr>
        <xdr:cNvPr id="196" name="直線コネクタ 195"/>
        <xdr:cNvCxnSpPr/>
      </xdr:nvCxnSpPr>
      <xdr:spPr>
        <a:xfrm>
          <a:off x="2209800" y="9899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7" name="フローチャート: 判断 196"/>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8" name="テキスト ボックス 197"/>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127000</xdr:rowOff>
    </xdr:to>
    <xdr:cxnSp macro="">
      <xdr:nvCxnSpPr>
        <xdr:cNvPr id="199" name="直線コネクタ 198"/>
        <xdr:cNvCxnSpPr/>
      </xdr:nvCxnSpPr>
      <xdr:spPr>
        <a:xfrm>
          <a:off x="1320800" y="9861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09" name="楕円 208"/>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29227</xdr:rowOff>
    </xdr:from>
    <xdr:ext cx="762000" cy="259045"/>
    <xdr:sp macro="" textlink="">
      <xdr:nvSpPr>
        <xdr:cNvPr id="210" name="扶助費該当値テキスト"/>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11" name="楕円 210"/>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2" name="テキスト ボックス 211"/>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3" name="楕円 212"/>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4" name="テキスト ボックス 213"/>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5" name="楕円 214"/>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6" name="テキスト ボックス 215"/>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7" name="楕円 216"/>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8" name="テキスト ボックス 217"/>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高齢化などの影響により、後期高齢者医療事業特別会計や、介護保険事業特別会計への繰出金が増加したため、前年度より</a:t>
          </a:r>
          <a:r>
            <a:rPr kumimoji="1" lang="en-US" altLang="ja-JP" sz="1300" baseline="0">
              <a:solidFill>
                <a:schemeClr val="dk1"/>
              </a:solidFill>
              <a:effectLst/>
              <a:latin typeface="+mn-lt"/>
              <a:ea typeface="+mn-ea"/>
              <a:cs typeface="+mn-cs"/>
            </a:rPr>
            <a:t>0.1</a:t>
          </a:r>
          <a:r>
            <a:rPr kumimoji="1" lang="ja-JP" altLang="ja-JP" sz="1300" baseline="0">
              <a:solidFill>
                <a:schemeClr val="dk1"/>
              </a:solidFill>
              <a:effectLst/>
              <a:latin typeface="+mn-lt"/>
              <a:ea typeface="+mn-ea"/>
              <a:cs typeface="+mn-cs"/>
            </a:rPr>
            <a:t>ポイント悪化しております。</a:t>
          </a:r>
          <a:endParaRPr lang="ja-JP" altLang="ja-JP" sz="1300">
            <a:effectLst/>
          </a:endParaRPr>
        </a:p>
        <a:p>
          <a:r>
            <a:rPr kumimoji="1" lang="ja-JP" altLang="ja-JP" sz="1300" baseline="0">
              <a:solidFill>
                <a:schemeClr val="dk1"/>
              </a:solidFill>
              <a:effectLst/>
              <a:latin typeface="+mn-lt"/>
              <a:ea typeface="+mn-ea"/>
              <a:cs typeface="+mn-cs"/>
            </a:rPr>
            <a:t>　今後も各会計における財政運営の健全化を図る中で、一般会計からの繰出に安易に頼らない財政運営を構築していきます。 </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48" name="直線コネクタ 247"/>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18143</xdr:rowOff>
    </xdr:from>
    <xdr:to>
      <xdr:col>82</xdr:col>
      <xdr:colOff>107950</xdr:colOff>
      <xdr:row>58</xdr:row>
      <xdr:rowOff>29028</xdr:rowOff>
    </xdr:to>
    <xdr:cxnSp macro="">
      <xdr:nvCxnSpPr>
        <xdr:cNvPr id="253" name="直線コネクタ 252"/>
        <xdr:cNvCxnSpPr/>
      </xdr:nvCxnSpPr>
      <xdr:spPr>
        <a:xfrm>
          <a:off x="15671800" y="9962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4"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58</xdr:row>
      <xdr:rowOff>18143</xdr:rowOff>
    </xdr:to>
    <xdr:cxnSp macro="">
      <xdr:nvCxnSpPr>
        <xdr:cNvPr id="256" name="直線コネクタ 255"/>
        <xdr:cNvCxnSpPr/>
      </xdr:nvCxnSpPr>
      <xdr:spPr>
        <a:xfrm>
          <a:off x="14782800" y="9875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7" name="フローチャート: 判断 256"/>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8" name="テキスト ボックス 257"/>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102507</xdr:rowOff>
    </xdr:from>
    <xdr:to>
      <xdr:col>73</xdr:col>
      <xdr:colOff>180975</xdr:colOff>
      <xdr:row>58</xdr:row>
      <xdr:rowOff>148772</xdr:rowOff>
    </xdr:to>
    <xdr:cxnSp macro="">
      <xdr:nvCxnSpPr>
        <xdr:cNvPr id="259" name="直線コネクタ 258"/>
        <xdr:cNvCxnSpPr/>
      </xdr:nvCxnSpPr>
      <xdr:spPr>
        <a:xfrm flipV="1">
          <a:off x="13893800" y="98751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168728</xdr:rowOff>
    </xdr:from>
    <xdr:to>
      <xdr:col>74</xdr:col>
      <xdr:colOff>31750</xdr:colOff>
      <xdr:row>57</xdr:row>
      <xdr:rowOff>98878</xdr:rowOff>
    </xdr:to>
    <xdr:sp macro="" textlink="">
      <xdr:nvSpPr>
        <xdr:cNvPr id="260" name="フローチャート: 判断 259"/>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109055</xdr:rowOff>
    </xdr:from>
    <xdr:ext cx="762000" cy="259045"/>
    <xdr:sp macro="" textlink="">
      <xdr:nvSpPr>
        <xdr:cNvPr id="261" name="テキスト ボックス 260"/>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116115</xdr:rowOff>
    </xdr:from>
    <xdr:to>
      <xdr:col>69</xdr:col>
      <xdr:colOff>92075</xdr:colOff>
      <xdr:row>58</xdr:row>
      <xdr:rowOff>148772</xdr:rowOff>
    </xdr:to>
    <xdr:cxnSp macro="">
      <xdr:nvCxnSpPr>
        <xdr:cNvPr id="262" name="直線コネクタ 261"/>
        <xdr:cNvCxnSpPr/>
      </xdr:nvCxnSpPr>
      <xdr:spPr>
        <a:xfrm>
          <a:off x="13004800" y="10060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3" name="フローチャート: 判断 262"/>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4" name="テキスト ボックス 263"/>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5" name="フローチャート: 判断 264"/>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66" name="テキスト ボックス 265"/>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72" name="楕円 271"/>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121755</xdr:rowOff>
    </xdr:from>
    <xdr:ext cx="762000" cy="259045"/>
    <xdr:sp macro="" textlink="">
      <xdr:nvSpPr>
        <xdr:cNvPr id="273" name="その他該当値テキスト"/>
        <xdr:cNvSpPr txBox="1"/>
      </xdr:nvSpPr>
      <xdr:spPr>
        <a:xfrm>
          <a:off x="16598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138793</xdr:rowOff>
    </xdr:from>
    <xdr:to>
      <xdr:col>78</xdr:col>
      <xdr:colOff>120650</xdr:colOff>
      <xdr:row>58</xdr:row>
      <xdr:rowOff>68943</xdr:rowOff>
    </xdr:to>
    <xdr:sp macro="" textlink="">
      <xdr:nvSpPr>
        <xdr:cNvPr id="274" name="楕円 273"/>
        <xdr:cNvSpPr/>
      </xdr:nvSpPr>
      <xdr:spPr>
        <a:xfrm>
          <a:off x="15621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53720</xdr:rowOff>
    </xdr:from>
    <xdr:ext cx="736600" cy="259045"/>
    <xdr:sp macro="" textlink="">
      <xdr:nvSpPr>
        <xdr:cNvPr id="275" name="テキスト ボックス 274"/>
        <xdr:cNvSpPr txBox="1"/>
      </xdr:nvSpPr>
      <xdr:spPr>
        <a:xfrm>
          <a:off x="15290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76" name="楕円 275"/>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138084</xdr:rowOff>
    </xdr:from>
    <xdr:ext cx="762000" cy="259045"/>
    <xdr:sp macro="" textlink="">
      <xdr:nvSpPr>
        <xdr:cNvPr id="277" name="テキスト ボックス 276"/>
        <xdr:cNvSpPr txBox="1"/>
      </xdr:nvSpPr>
      <xdr:spPr>
        <a:xfrm>
          <a:off x="14401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97972</xdr:rowOff>
    </xdr:from>
    <xdr:to>
      <xdr:col>69</xdr:col>
      <xdr:colOff>142875</xdr:colOff>
      <xdr:row>59</xdr:row>
      <xdr:rowOff>28122</xdr:rowOff>
    </xdr:to>
    <xdr:sp macro="" textlink="">
      <xdr:nvSpPr>
        <xdr:cNvPr id="278" name="楕円 277"/>
        <xdr:cNvSpPr/>
      </xdr:nvSpPr>
      <xdr:spPr>
        <a:xfrm>
          <a:off x="13843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12899</xdr:rowOff>
    </xdr:from>
    <xdr:ext cx="762000" cy="259045"/>
    <xdr:sp macro="" textlink="">
      <xdr:nvSpPr>
        <xdr:cNvPr id="279" name="テキスト ボックス 278"/>
        <xdr:cNvSpPr txBox="1"/>
      </xdr:nvSpPr>
      <xdr:spPr>
        <a:xfrm>
          <a:off x="13512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80" name="楕円 279"/>
        <xdr:cNvSpPr/>
      </xdr:nvSpPr>
      <xdr:spPr>
        <a:xfrm>
          <a:off x="12954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151692</xdr:rowOff>
    </xdr:from>
    <xdr:ext cx="762000" cy="259045"/>
    <xdr:sp macro="" textlink="">
      <xdr:nvSpPr>
        <xdr:cNvPr id="281" name="テキスト ボックス 280"/>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公共下水道事業会計出資金等の</a:t>
          </a:r>
          <a:r>
            <a:rPr kumimoji="1" lang="ja-JP" altLang="en-US" sz="1300" baseline="0">
              <a:solidFill>
                <a:schemeClr val="dk1"/>
              </a:solidFill>
              <a:effectLst/>
              <a:latin typeface="+mn-lt"/>
              <a:ea typeface="+mn-ea"/>
              <a:cs typeface="+mn-cs"/>
            </a:rPr>
            <a:t>増加などにより</a:t>
          </a:r>
          <a:r>
            <a:rPr kumimoji="1" lang="ja-JP" altLang="ja-JP" sz="1300" baseline="0">
              <a:solidFill>
                <a:schemeClr val="dk1"/>
              </a:solidFill>
              <a:effectLst/>
              <a:latin typeface="+mn-lt"/>
              <a:ea typeface="+mn-ea"/>
              <a:cs typeface="+mn-cs"/>
            </a:rPr>
            <a:t>、前年度に引き続き類似団体</a:t>
          </a:r>
          <a:r>
            <a:rPr kumimoji="1" lang="ja-JP" altLang="en-US"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全国及び京都府内平均値より高い値となっているため、今後も補助金等の見直しに取り組んでいきます。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1" name="直線コネクタ 310"/>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2"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3" name="直線コネクタ 312"/>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4"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5" name="直線コネクタ 314"/>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113393</xdr:rowOff>
    </xdr:from>
    <xdr:to>
      <xdr:col>82</xdr:col>
      <xdr:colOff>107950</xdr:colOff>
      <xdr:row>37</xdr:row>
      <xdr:rowOff>124278</xdr:rowOff>
    </xdr:to>
    <xdr:cxnSp macro="">
      <xdr:nvCxnSpPr>
        <xdr:cNvPr id="316" name="直線コネクタ 315"/>
        <xdr:cNvCxnSpPr/>
      </xdr:nvCxnSpPr>
      <xdr:spPr>
        <a:xfrm flipV="1">
          <a:off x="15671800" y="64570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199</xdr:rowOff>
    </xdr:from>
    <xdr:ext cx="762000" cy="259045"/>
    <xdr:sp macro="" textlink="">
      <xdr:nvSpPr>
        <xdr:cNvPr id="317" name="補助費等平均値テキスト"/>
        <xdr:cNvSpPr txBox="1"/>
      </xdr:nvSpPr>
      <xdr:spPr>
        <a:xfrm>
          <a:off x="16598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8" name="フローチャート: 判断 317"/>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124278</xdr:rowOff>
    </xdr:from>
    <xdr:to>
      <xdr:col>78</xdr:col>
      <xdr:colOff>69850</xdr:colOff>
      <xdr:row>37</xdr:row>
      <xdr:rowOff>124278</xdr:rowOff>
    </xdr:to>
    <xdr:cxnSp macro="">
      <xdr:nvCxnSpPr>
        <xdr:cNvPr id="319" name="直線コネクタ 318"/>
        <xdr:cNvCxnSpPr/>
      </xdr:nvCxnSpPr>
      <xdr:spPr>
        <a:xfrm>
          <a:off x="14782800" y="6467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0" name="フローチャート: 判断 319"/>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106334</xdr:rowOff>
    </xdr:from>
    <xdr:ext cx="736600" cy="259045"/>
    <xdr:sp macro="" textlink="">
      <xdr:nvSpPr>
        <xdr:cNvPr id="321" name="テキスト ボックス 320"/>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78014</xdr:rowOff>
    </xdr:from>
    <xdr:to>
      <xdr:col>73</xdr:col>
      <xdr:colOff>180975</xdr:colOff>
      <xdr:row>37</xdr:row>
      <xdr:rowOff>124278</xdr:rowOff>
    </xdr:to>
    <xdr:cxnSp macro="">
      <xdr:nvCxnSpPr>
        <xdr:cNvPr id="322" name="直線コネクタ 321"/>
        <xdr:cNvCxnSpPr/>
      </xdr:nvCxnSpPr>
      <xdr:spPr>
        <a:xfrm>
          <a:off x="13893800" y="6250214"/>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70757</xdr:rowOff>
    </xdr:from>
    <xdr:to>
      <xdr:col>74</xdr:col>
      <xdr:colOff>31750</xdr:colOff>
      <xdr:row>37</xdr:row>
      <xdr:rowOff>907</xdr:rowOff>
    </xdr:to>
    <xdr:sp macro="" textlink="">
      <xdr:nvSpPr>
        <xdr:cNvPr id="323" name="フローチャート: 判断 322"/>
        <xdr:cNvSpPr/>
      </xdr:nvSpPr>
      <xdr:spPr>
        <a:xfrm>
          <a:off x="14732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11084</xdr:rowOff>
    </xdr:from>
    <xdr:ext cx="762000" cy="259045"/>
    <xdr:sp macro="" textlink="">
      <xdr:nvSpPr>
        <xdr:cNvPr id="324" name="テキスト ボックス 323"/>
        <xdr:cNvSpPr txBox="1"/>
      </xdr:nvSpPr>
      <xdr:spPr>
        <a:xfrm>
          <a:off x="14401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78014</xdr:rowOff>
    </xdr:from>
    <xdr:to>
      <xdr:col>69</xdr:col>
      <xdr:colOff>92075</xdr:colOff>
      <xdr:row>36</xdr:row>
      <xdr:rowOff>99786</xdr:rowOff>
    </xdr:to>
    <xdr:cxnSp macro="">
      <xdr:nvCxnSpPr>
        <xdr:cNvPr id="325" name="直線コネクタ 324"/>
        <xdr:cNvCxnSpPr/>
      </xdr:nvCxnSpPr>
      <xdr:spPr>
        <a:xfrm flipV="1">
          <a:off x="13004800" y="6250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7" name="テキスト ボックス 32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8" name="フローチャート: 判断 327"/>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9" name="テキスト ボックス 328"/>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62593</xdr:rowOff>
    </xdr:from>
    <xdr:to>
      <xdr:col>82</xdr:col>
      <xdr:colOff>158750</xdr:colOff>
      <xdr:row>37</xdr:row>
      <xdr:rowOff>164193</xdr:rowOff>
    </xdr:to>
    <xdr:sp macro="" textlink="">
      <xdr:nvSpPr>
        <xdr:cNvPr id="335" name="楕円 334"/>
        <xdr:cNvSpPr/>
      </xdr:nvSpPr>
      <xdr:spPr>
        <a:xfrm>
          <a:off x="164592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34670</xdr:rowOff>
    </xdr:from>
    <xdr:ext cx="762000" cy="259045"/>
    <xdr:sp macro="" textlink="">
      <xdr:nvSpPr>
        <xdr:cNvPr id="336" name="補助費等該当値テキスト"/>
        <xdr:cNvSpPr txBox="1"/>
      </xdr:nvSpPr>
      <xdr:spPr>
        <a:xfrm>
          <a:off x="16598900" y="637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73478</xdr:rowOff>
    </xdr:from>
    <xdr:to>
      <xdr:col>78</xdr:col>
      <xdr:colOff>120650</xdr:colOff>
      <xdr:row>38</xdr:row>
      <xdr:rowOff>3628</xdr:rowOff>
    </xdr:to>
    <xdr:sp macro="" textlink="">
      <xdr:nvSpPr>
        <xdr:cNvPr id="337" name="楕円 336"/>
        <xdr:cNvSpPr/>
      </xdr:nvSpPr>
      <xdr:spPr>
        <a:xfrm>
          <a:off x="1562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159855</xdr:rowOff>
    </xdr:from>
    <xdr:ext cx="736600" cy="259045"/>
    <xdr:sp macro="" textlink="">
      <xdr:nvSpPr>
        <xdr:cNvPr id="338" name="テキスト ボックス 337"/>
        <xdr:cNvSpPr txBox="1"/>
      </xdr:nvSpPr>
      <xdr:spPr>
        <a:xfrm>
          <a:off x="15290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73478</xdr:rowOff>
    </xdr:from>
    <xdr:to>
      <xdr:col>74</xdr:col>
      <xdr:colOff>31750</xdr:colOff>
      <xdr:row>38</xdr:row>
      <xdr:rowOff>3628</xdr:rowOff>
    </xdr:to>
    <xdr:sp macro="" textlink="">
      <xdr:nvSpPr>
        <xdr:cNvPr id="339" name="楕円 338"/>
        <xdr:cNvSpPr/>
      </xdr:nvSpPr>
      <xdr:spPr>
        <a:xfrm>
          <a:off x="14732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159855</xdr:rowOff>
    </xdr:from>
    <xdr:ext cx="762000" cy="259045"/>
    <xdr:sp macro="" textlink="">
      <xdr:nvSpPr>
        <xdr:cNvPr id="340" name="テキスト ボックス 339"/>
        <xdr:cNvSpPr txBox="1"/>
      </xdr:nvSpPr>
      <xdr:spPr>
        <a:xfrm>
          <a:off x="14401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27214</xdr:rowOff>
    </xdr:from>
    <xdr:to>
      <xdr:col>69</xdr:col>
      <xdr:colOff>142875</xdr:colOff>
      <xdr:row>36</xdr:row>
      <xdr:rowOff>128814</xdr:rowOff>
    </xdr:to>
    <xdr:sp macro="" textlink="">
      <xdr:nvSpPr>
        <xdr:cNvPr id="341" name="楕円 340"/>
        <xdr:cNvSpPr/>
      </xdr:nvSpPr>
      <xdr:spPr>
        <a:xfrm>
          <a:off x="13843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113591</xdr:rowOff>
    </xdr:from>
    <xdr:ext cx="762000" cy="259045"/>
    <xdr:sp macro="" textlink="">
      <xdr:nvSpPr>
        <xdr:cNvPr id="342" name="テキスト ボックス 341"/>
        <xdr:cNvSpPr txBox="1"/>
      </xdr:nvSpPr>
      <xdr:spPr>
        <a:xfrm>
          <a:off x="13512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48986</xdr:rowOff>
    </xdr:from>
    <xdr:to>
      <xdr:col>65</xdr:col>
      <xdr:colOff>53975</xdr:colOff>
      <xdr:row>36</xdr:row>
      <xdr:rowOff>150586</xdr:rowOff>
    </xdr:to>
    <xdr:sp macro="" textlink="">
      <xdr:nvSpPr>
        <xdr:cNvPr id="343" name="楕円 342"/>
        <xdr:cNvSpPr/>
      </xdr:nvSpPr>
      <xdr:spPr>
        <a:xfrm>
          <a:off x="12954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135363</xdr:rowOff>
    </xdr:from>
    <xdr:ext cx="762000" cy="259045"/>
    <xdr:sp macro="" textlink="">
      <xdr:nvSpPr>
        <xdr:cNvPr id="344" name="テキスト ボックス 343"/>
        <xdr:cNvSpPr txBox="1"/>
      </xdr:nvSpPr>
      <xdr:spPr>
        <a:xfrm>
          <a:off x="12623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持続可能な財政運営に資するため、可能な限り市債の発行抑制を行っていること等により、全国及び京都府内平均値より低い水準となっています。</a:t>
          </a:r>
          <a:endParaRPr lang="ja-JP" altLang="ja-JP" sz="1300">
            <a:effectLst/>
          </a:endParaRPr>
        </a:p>
        <a:p>
          <a:r>
            <a:rPr kumimoji="1" lang="ja-JP" altLang="ja-JP" sz="1300" baseline="0">
              <a:solidFill>
                <a:schemeClr val="dk1"/>
              </a:solidFill>
              <a:effectLst/>
              <a:latin typeface="+mn-lt"/>
              <a:ea typeface="+mn-ea"/>
              <a:cs typeface="+mn-cs"/>
            </a:rPr>
            <a:t>　市債現在高は前年度から減少していますが、臨時財政対策債の発行額、償還額が依然として大きいことから、引き続き適正な市債の発行に努めていきます。</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2" name="直線コネクタ 371"/>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3"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4" name="直線コネクタ 373"/>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5"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6" name="直線コネクタ 375"/>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123189</xdr:rowOff>
    </xdr:to>
    <xdr:cxnSp macro="">
      <xdr:nvCxnSpPr>
        <xdr:cNvPr id="377" name="直線コネクタ 376"/>
        <xdr:cNvCxnSpPr/>
      </xdr:nvCxnSpPr>
      <xdr:spPr>
        <a:xfrm flipV="1">
          <a:off x="3987800" y="133172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8"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9" name="フローチャート: 判断 378"/>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123189</xdr:rowOff>
    </xdr:to>
    <xdr:cxnSp macro="">
      <xdr:nvCxnSpPr>
        <xdr:cNvPr id="380" name="直線コネクタ 379"/>
        <xdr:cNvCxnSpPr/>
      </xdr:nvCxnSpPr>
      <xdr:spPr>
        <a:xfrm>
          <a:off x="3098800" y="132257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1" name="フローチャート: 判断 380"/>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2" name="テキスト ボックス 381"/>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39370</xdr:rowOff>
    </xdr:to>
    <xdr:cxnSp macro="">
      <xdr:nvCxnSpPr>
        <xdr:cNvPr id="383" name="直線コネクタ 382"/>
        <xdr:cNvCxnSpPr/>
      </xdr:nvCxnSpPr>
      <xdr:spPr>
        <a:xfrm flipV="1">
          <a:off x="2209800" y="1322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4" name="フローチャート: 判断 383"/>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5" name="テキスト ボックス 384"/>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39370</xdr:rowOff>
    </xdr:from>
    <xdr:to>
      <xdr:col>11</xdr:col>
      <xdr:colOff>9525</xdr:colOff>
      <xdr:row>77</xdr:row>
      <xdr:rowOff>46989</xdr:rowOff>
    </xdr:to>
    <xdr:cxnSp macro="">
      <xdr:nvCxnSpPr>
        <xdr:cNvPr id="386" name="直線コネクタ 385"/>
        <xdr:cNvCxnSpPr/>
      </xdr:nvCxnSpPr>
      <xdr:spPr>
        <a:xfrm flipV="1">
          <a:off x="1320800" y="13241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0" name="テキスト ボックス 389"/>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96" name="楕円 395"/>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97"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98" name="楕円 397"/>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99" name="テキスト ボックス 398"/>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400" name="楕円 399"/>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59707</xdr:rowOff>
    </xdr:from>
    <xdr:ext cx="762000" cy="259045"/>
    <xdr:sp macro="" textlink="">
      <xdr:nvSpPr>
        <xdr:cNvPr id="401" name="テキスト ボックス 40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160020</xdr:rowOff>
    </xdr:from>
    <xdr:to>
      <xdr:col>11</xdr:col>
      <xdr:colOff>60325</xdr:colOff>
      <xdr:row>77</xdr:row>
      <xdr:rowOff>90170</xdr:rowOff>
    </xdr:to>
    <xdr:sp macro="" textlink="">
      <xdr:nvSpPr>
        <xdr:cNvPr id="402" name="楕円 401"/>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100347</xdr:rowOff>
    </xdr:from>
    <xdr:ext cx="762000" cy="259045"/>
    <xdr:sp macro="" textlink="">
      <xdr:nvSpPr>
        <xdr:cNvPr id="403" name="テキスト ボックス 402"/>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404" name="楕円 403"/>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405" name="テキスト ボックス 404"/>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賃金を中心とする物件費の増及び民間保育所運営費、</a:t>
          </a:r>
          <a:r>
            <a:rPr kumimoji="1" lang="ja-JP" altLang="en-US" sz="1100" baseline="0">
              <a:solidFill>
                <a:schemeClr val="dk1"/>
              </a:solidFill>
              <a:effectLst/>
              <a:latin typeface="+mn-lt"/>
              <a:ea typeface="+mn-ea"/>
              <a:cs typeface="+mn-cs"/>
            </a:rPr>
            <a:t>障害者介護給付費</a:t>
          </a:r>
          <a:r>
            <a:rPr kumimoji="1" lang="ja-JP" altLang="ja-JP" sz="1100" baseline="0">
              <a:solidFill>
                <a:schemeClr val="dk1"/>
              </a:solidFill>
              <a:effectLst/>
              <a:latin typeface="+mn-lt"/>
              <a:ea typeface="+mn-ea"/>
              <a:cs typeface="+mn-cs"/>
            </a:rPr>
            <a:t>など扶助費</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増</a:t>
          </a:r>
          <a:r>
            <a:rPr kumimoji="1" lang="ja-JP" altLang="en-US" sz="1100" baseline="0">
              <a:solidFill>
                <a:schemeClr val="dk1"/>
              </a:solidFill>
              <a:effectLst/>
              <a:latin typeface="+mn-lt"/>
              <a:ea typeface="+mn-ea"/>
              <a:cs typeface="+mn-cs"/>
            </a:rPr>
            <a:t>など</a:t>
          </a:r>
          <a:r>
            <a:rPr kumimoji="1" lang="ja-JP" altLang="ja-JP" sz="1100" baseline="0">
              <a:solidFill>
                <a:schemeClr val="dk1"/>
              </a:solidFill>
              <a:effectLst/>
              <a:latin typeface="+mn-lt"/>
              <a:ea typeface="+mn-ea"/>
              <a:cs typeface="+mn-cs"/>
            </a:rPr>
            <a:t>、義務的経費を中心に増加している影響により、類似団体、全国及び京都府内平均値より高い値となっています。</a:t>
          </a:r>
          <a:endParaRPr lang="ja-JP" altLang="ja-JP" sz="1100">
            <a:effectLst/>
          </a:endParaRPr>
        </a:p>
        <a:p>
          <a:r>
            <a:rPr kumimoji="1" lang="ja-JP" altLang="ja-JP" sz="1100" baseline="0">
              <a:solidFill>
                <a:schemeClr val="dk1"/>
              </a:solidFill>
              <a:effectLst/>
              <a:latin typeface="+mn-lt"/>
              <a:ea typeface="+mn-ea"/>
              <a:cs typeface="+mn-cs"/>
            </a:rPr>
            <a:t>　今後さらに深刻化する高齢化社会に備え、引き続き歳出の抑制に努めるとともに、財政健全化に向けて取組を進めていきます。</a:t>
          </a:r>
          <a:endParaRPr lang="ja-JP" altLang="ja-JP" sz="1100">
            <a:effectLst/>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3" name="直線コネクタ 432"/>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4"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5" name="直線コネクタ 434"/>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6"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7" name="直線コネクタ 436"/>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134620</xdr:rowOff>
    </xdr:from>
    <xdr:to>
      <xdr:col>82</xdr:col>
      <xdr:colOff>107950</xdr:colOff>
      <xdr:row>78</xdr:row>
      <xdr:rowOff>149861</xdr:rowOff>
    </xdr:to>
    <xdr:cxnSp macro="">
      <xdr:nvCxnSpPr>
        <xdr:cNvPr id="438" name="直線コネクタ 437"/>
        <xdr:cNvCxnSpPr/>
      </xdr:nvCxnSpPr>
      <xdr:spPr>
        <a:xfrm>
          <a:off x="15671800" y="135077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168927</xdr:rowOff>
    </xdr:from>
    <xdr:ext cx="762000" cy="259045"/>
    <xdr:sp macro="" textlink="">
      <xdr:nvSpPr>
        <xdr:cNvPr id="439" name="公債費以外平均値テキスト"/>
        <xdr:cNvSpPr txBox="1"/>
      </xdr:nvSpPr>
      <xdr:spPr>
        <a:xfrm>
          <a:off x="16598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0" name="フローチャート: 判断 439"/>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100330</xdr:rowOff>
    </xdr:from>
    <xdr:to>
      <xdr:col>78</xdr:col>
      <xdr:colOff>69850</xdr:colOff>
      <xdr:row>78</xdr:row>
      <xdr:rowOff>134620</xdr:rowOff>
    </xdr:to>
    <xdr:cxnSp macro="">
      <xdr:nvCxnSpPr>
        <xdr:cNvPr id="441" name="直線コネクタ 440"/>
        <xdr:cNvCxnSpPr/>
      </xdr:nvCxnSpPr>
      <xdr:spPr>
        <a:xfrm>
          <a:off x="14782800" y="133019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2" name="フローチャート: 判断 441"/>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3" name="テキスト ボックス 442"/>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100330</xdr:rowOff>
    </xdr:to>
    <xdr:cxnSp macro="">
      <xdr:nvCxnSpPr>
        <xdr:cNvPr id="444" name="直線コネクタ 443"/>
        <xdr:cNvCxnSpPr/>
      </xdr:nvCxnSpPr>
      <xdr:spPr>
        <a:xfrm>
          <a:off x="13893800" y="13202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45" name="フローチャート: 判断 444"/>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6" name="テキスト ボックス 445"/>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77</xdr:row>
      <xdr:rowOff>1270</xdr:rowOff>
    </xdr:to>
    <xdr:cxnSp macro="">
      <xdr:nvCxnSpPr>
        <xdr:cNvPr id="447" name="直線コネクタ 446"/>
        <xdr:cNvCxnSpPr/>
      </xdr:nvCxnSpPr>
      <xdr:spPr>
        <a:xfrm>
          <a:off x="13004800" y="13134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48" name="フローチャート: 判断 44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49" name="テキスト ボックス 44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0" name="フローチャート: 判断 449"/>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1" name="テキスト ボックス 450"/>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57" name="楕円 456"/>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58"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83820</xdr:rowOff>
    </xdr:from>
    <xdr:to>
      <xdr:col>78</xdr:col>
      <xdr:colOff>120650</xdr:colOff>
      <xdr:row>79</xdr:row>
      <xdr:rowOff>13970</xdr:rowOff>
    </xdr:to>
    <xdr:sp macro="" textlink="">
      <xdr:nvSpPr>
        <xdr:cNvPr id="459" name="楕円 458"/>
        <xdr:cNvSpPr/>
      </xdr:nvSpPr>
      <xdr:spPr>
        <a:xfrm>
          <a:off x="15621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170197</xdr:rowOff>
    </xdr:from>
    <xdr:ext cx="736600" cy="259045"/>
    <xdr:sp macro="" textlink="">
      <xdr:nvSpPr>
        <xdr:cNvPr id="460" name="テキスト ボックス 459"/>
        <xdr:cNvSpPr txBox="1"/>
      </xdr:nvSpPr>
      <xdr:spPr>
        <a:xfrm>
          <a:off x="15290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61" name="楕円 460"/>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62" name="テキスト ボックス 461"/>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63" name="楕円 462"/>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64" name="テキスト ボックス 463"/>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65" name="楕円 464"/>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66" name="テキスト ボックス 465"/>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6330</xdr:rowOff>
    </xdr:from>
    <xdr:to>
      <xdr:col>29</xdr:col>
      <xdr:colOff>127000</xdr:colOff>
      <xdr:row>15</xdr:row>
      <xdr:rowOff>63846</xdr:rowOff>
    </xdr:to>
    <xdr:cxnSp macro="">
      <xdr:nvCxnSpPr>
        <xdr:cNvPr id="48" name="直線コネクタ 47"/>
        <xdr:cNvCxnSpPr/>
      </xdr:nvCxnSpPr>
      <xdr:spPr bwMode="auto">
        <a:xfrm flipV="1">
          <a:off x="5003800" y="2625705"/>
          <a:ext cx="647700" cy="57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58503</xdr:rowOff>
    </xdr:from>
    <xdr:ext cx="762000" cy="259045"/>
    <xdr:sp macro="" textlink="">
      <xdr:nvSpPr>
        <xdr:cNvPr id="49" name="人口1人当たり決算額の推移平均値テキスト130"/>
        <xdr:cNvSpPr txBox="1"/>
      </xdr:nvSpPr>
      <xdr:spPr>
        <a:xfrm>
          <a:off x="5740400" y="2849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63846</xdr:rowOff>
    </xdr:from>
    <xdr:to>
      <xdr:col>26</xdr:col>
      <xdr:colOff>50800</xdr:colOff>
      <xdr:row>15</xdr:row>
      <xdr:rowOff>92238</xdr:rowOff>
    </xdr:to>
    <xdr:cxnSp macro="">
      <xdr:nvCxnSpPr>
        <xdr:cNvPr id="51" name="直線コネクタ 50"/>
        <xdr:cNvCxnSpPr/>
      </xdr:nvCxnSpPr>
      <xdr:spPr bwMode="auto">
        <a:xfrm flipV="1">
          <a:off x="4305300" y="2683221"/>
          <a:ext cx="698500" cy="2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21104</xdr:rowOff>
    </xdr:from>
    <xdr:ext cx="736600" cy="259045"/>
    <xdr:sp macro="" textlink="">
      <xdr:nvSpPr>
        <xdr:cNvPr id="53" name="テキスト ボックス 52"/>
        <xdr:cNvSpPr txBox="1"/>
      </xdr:nvSpPr>
      <xdr:spPr>
        <a:xfrm>
          <a:off x="4622800" y="298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92238</xdr:rowOff>
    </xdr:from>
    <xdr:to>
      <xdr:col>22</xdr:col>
      <xdr:colOff>114300</xdr:colOff>
      <xdr:row>15</xdr:row>
      <xdr:rowOff>129499</xdr:rowOff>
    </xdr:to>
    <xdr:cxnSp macro="">
      <xdr:nvCxnSpPr>
        <xdr:cNvPr id="54" name="直線コネクタ 53"/>
        <xdr:cNvCxnSpPr/>
      </xdr:nvCxnSpPr>
      <xdr:spPr bwMode="auto">
        <a:xfrm flipV="1">
          <a:off x="3606800" y="2711613"/>
          <a:ext cx="698500" cy="37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6736</xdr:rowOff>
    </xdr:from>
    <xdr:to>
      <xdr:col>22</xdr:col>
      <xdr:colOff>165100</xdr:colOff>
      <xdr:row>17</xdr:row>
      <xdr:rowOff>108336</xdr:rowOff>
    </xdr:to>
    <xdr:sp macro="" textlink="">
      <xdr:nvSpPr>
        <xdr:cNvPr id="55" name="フローチャート: 判断 54"/>
        <xdr:cNvSpPr/>
      </xdr:nvSpPr>
      <xdr:spPr bwMode="auto">
        <a:xfrm>
          <a:off x="42545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93113</xdr:rowOff>
    </xdr:from>
    <xdr:ext cx="762000" cy="259045"/>
    <xdr:sp macro="" textlink="">
      <xdr:nvSpPr>
        <xdr:cNvPr id="56" name="テキスト ボックス 55"/>
        <xdr:cNvSpPr txBox="1"/>
      </xdr:nvSpPr>
      <xdr:spPr>
        <a:xfrm>
          <a:off x="3924300" y="305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129499</xdr:rowOff>
    </xdr:from>
    <xdr:to>
      <xdr:col>18</xdr:col>
      <xdr:colOff>177800</xdr:colOff>
      <xdr:row>16</xdr:row>
      <xdr:rowOff>112903</xdr:rowOff>
    </xdr:to>
    <xdr:cxnSp macro="">
      <xdr:nvCxnSpPr>
        <xdr:cNvPr id="57" name="直線コネクタ 56"/>
        <xdr:cNvCxnSpPr/>
      </xdr:nvCxnSpPr>
      <xdr:spPr bwMode="auto">
        <a:xfrm flipV="1">
          <a:off x="2908300" y="2748874"/>
          <a:ext cx="698500" cy="154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51416</xdr:rowOff>
    </xdr:from>
    <xdr:ext cx="762000" cy="259045"/>
    <xdr:sp macro="" textlink="">
      <xdr:nvSpPr>
        <xdr:cNvPr id="59" name="テキスト ボックス 58"/>
        <xdr:cNvSpPr txBox="1"/>
      </xdr:nvSpPr>
      <xdr:spPr>
        <a:xfrm>
          <a:off x="32258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54617</xdr:rowOff>
    </xdr:from>
    <xdr:ext cx="762000" cy="259045"/>
    <xdr:sp macro="" textlink="">
      <xdr:nvSpPr>
        <xdr:cNvPr id="61" name="テキスト ボックス 60"/>
        <xdr:cNvSpPr txBox="1"/>
      </xdr:nvSpPr>
      <xdr:spPr>
        <a:xfrm>
          <a:off x="2527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126980</xdr:rowOff>
    </xdr:from>
    <xdr:to>
      <xdr:col>29</xdr:col>
      <xdr:colOff>177800</xdr:colOff>
      <xdr:row>15</xdr:row>
      <xdr:rowOff>57130</xdr:rowOff>
    </xdr:to>
    <xdr:sp macro="" textlink="">
      <xdr:nvSpPr>
        <xdr:cNvPr id="67" name="楕円 66"/>
        <xdr:cNvSpPr/>
      </xdr:nvSpPr>
      <xdr:spPr bwMode="auto">
        <a:xfrm>
          <a:off x="5600700" y="2574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143507</xdr:rowOff>
    </xdr:from>
    <xdr:ext cx="762000" cy="259045"/>
    <xdr:sp macro="" textlink="">
      <xdr:nvSpPr>
        <xdr:cNvPr id="68" name="人口1人当たり決算額の推移該当値テキスト130"/>
        <xdr:cNvSpPr txBox="1"/>
      </xdr:nvSpPr>
      <xdr:spPr>
        <a:xfrm>
          <a:off x="5740400" y="241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13046</xdr:rowOff>
    </xdr:from>
    <xdr:to>
      <xdr:col>26</xdr:col>
      <xdr:colOff>101600</xdr:colOff>
      <xdr:row>15</xdr:row>
      <xdr:rowOff>114646</xdr:rowOff>
    </xdr:to>
    <xdr:sp macro="" textlink="">
      <xdr:nvSpPr>
        <xdr:cNvPr id="69" name="楕円 68"/>
        <xdr:cNvSpPr/>
      </xdr:nvSpPr>
      <xdr:spPr bwMode="auto">
        <a:xfrm>
          <a:off x="4953000" y="2632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124823</xdr:rowOff>
    </xdr:from>
    <xdr:ext cx="736600" cy="259045"/>
    <xdr:sp macro="" textlink="">
      <xdr:nvSpPr>
        <xdr:cNvPr id="70" name="テキスト ボックス 69"/>
        <xdr:cNvSpPr txBox="1"/>
      </xdr:nvSpPr>
      <xdr:spPr>
        <a:xfrm>
          <a:off x="4622800" y="2401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41438</xdr:rowOff>
    </xdr:from>
    <xdr:to>
      <xdr:col>22</xdr:col>
      <xdr:colOff>165100</xdr:colOff>
      <xdr:row>15</xdr:row>
      <xdr:rowOff>143038</xdr:rowOff>
    </xdr:to>
    <xdr:sp macro="" textlink="">
      <xdr:nvSpPr>
        <xdr:cNvPr id="71" name="楕円 70"/>
        <xdr:cNvSpPr/>
      </xdr:nvSpPr>
      <xdr:spPr bwMode="auto">
        <a:xfrm>
          <a:off x="4254500" y="2660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153215</xdr:rowOff>
    </xdr:from>
    <xdr:ext cx="762000" cy="259045"/>
    <xdr:sp macro="" textlink="">
      <xdr:nvSpPr>
        <xdr:cNvPr id="72" name="テキスト ボックス 71"/>
        <xdr:cNvSpPr txBox="1"/>
      </xdr:nvSpPr>
      <xdr:spPr>
        <a:xfrm>
          <a:off x="3924300" y="242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78699</xdr:rowOff>
    </xdr:from>
    <xdr:to>
      <xdr:col>19</xdr:col>
      <xdr:colOff>38100</xdr:colOff>
      <xdr:row>16</xdr:row>
      <xdr:rowOff>8849</xdr:rowOff>
    </xdr:to>
    <xdr:sp macro="" textlink="">
      <xdr:nvSpPr>
        <xdr:cNvPr id="73" name="楕円 72"/>
        <xdr:cNvSpPr/>
      </xdr:nvSpPr>
      <xdr:spPr bwMode="auto">
        <a:xfrm>
          <a:off x="3556000" y="2698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19026</xdr:rowOff>
    </xdr:from>
    <xdr:ext cx="762000" cy="259045"/>
    <xdr:sp macro="" textlink="">
      <xdr:nvSpPr>
        <xdr:cNvPr id="74" name="テキスト ボックス 73"/>
        <xdr:cNvSpPr txBox="1"/>
      </xdr:nvSpPr>
      <xdr:spPr>
        <a:xfrm>
          <a:off x="3225800" y="24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62103</xdr:rowOff>
    </xdr:from>
    <xdr:to>
      <xdr:col>15</xdr:col>
      <xdr:colOff>101600</xdr:colOff>
      <xdr:row>16</xdr:row>
      <xdr:rowOff>163703</xdr:rowOff>
    </xdr:to>
    <xdr:sp macro="" textlink="">
      <xdr:nvSpPr>
        <xdr:cNvPr id="75" name="楕円 74"/>
        <xdr:cNvSpPr/>
      </xdr:nvSpPr>
      <xdr:spPr bwMode="auto">
        <a:xfrm>
          <a:off x="2857500" y="2852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2430</xdr:rowOff>
    </xdr:from>
    <xdr:ext cx="762000" cy="259045"/>
    <xdr:sp macro="" textlink="">
      <xdr:nvSpPr>
        <xdr:cNvPr id="76" name="テキスト ボックス 75"/>
        <xdr:cNvSpPr txBox="1"/>
      </xdr:nvSpPr>
      <xdr:spPr>
        <a:xfrm>
          <a:off x="2527300" y="262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84975</xdr:rowOff>
    </xdr:from>
    <xdr:to>
      <xdr:col>29</xdr:col>
      <xdr:colOff>127000</xdr:colOff>
      <xdr:row>36</xdr:row>
      <xdr:rowOff>102235</xdr:rowOff>
    </xdr:to>
    <xdr:cxnSp macro="">
      <xdr:nvCxnSpPr>
        <xdr:cNvPr id="109" name="直線コネクタ 108"/>
        <xdr:cNvCxnSpPr/>
      </xdr:nvCxnSpPr>
      <xdr:spPr bwMode="auto">
        <a:xfrm>
          <a:off x="5003800" y="7038225"/>
          <a:ext cx="647700" cy="17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119625</xdr:rowOff>
    </xdr:from>
    <xdr:ext cx="762000" cy="259045"/>
    <xdr:sp macro="" textlink="">
      <xdr:nvSpPr>
        <xdr:cNvPr id="110" name="人口1人当たり決算額の推移平均値テキスト445"/>
        <xdr:cNvSpPr txBox="1"/>
      </xdr:nvSpPr>
      <xdr:spPr>
        <a:xfrm>
          <a:off x="5740400" y="6729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84975</xdr:rowOff>
    </xdr:from>
    <xdr:to>
      <xdr:col>26</xdr:col>
      <xdr:colOff>50800</xdr:colOff>
      <xdr:row>36</xdr:row>
      <xdr:rowOff>100787</xdr:rowOff>
    </xdr:to>
    <xdr:cxnSp macro="">
      <xdr:nvCxnSpPr>
        <xdr:cNvPr id="112" name="直線コネクタ 111"/>
        <xdr:cNvCxnSpPr/>
      </xdr:nvCxnSpPr>
      <xdr:spPr bwMode="auto">
        <a:xfrm flipV="1">
          <a:off x="4305300" y="7038225"/>
          <a:ext cx="698500" cy="1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41825</xdr:rowOff>
    </xdr:from>
    <xdr:ext cx="736600" cy="259045"/>
    <xdr:sp macro="" textlink="">
      <xdr:nvSpPr>
        <xdr:cNvPr id="114" name="テキスト ボックス 113"/>
        <xdr:cNvSpPr txBox="1"/>
      </xdr:nvSpPr>
      <xdr:spPr>
        <a:xfrm>
          <a:off x="4622800" y="6652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100787</xdr:rowOff>
    </xdr:from>
    <xdr:to>
      <xdr:col>22</xdr:col>
      <xdr:colOff>114300</xdr:colOff>
      <xdr:row>36</xdr:row>
      <xdr:rowOff>102501</xdr:rowOff>
    </xdr:to>
    <xdr:cxnSp macro="">
      <xdr:nvCxnSpPr>
        <xdr:cNvPr id="115" name="直線コネクタ 114"/>
        <xdr:cNvCxnSpPr/>
      </xdr:nvCxnSpPr>
      <xdr:spPr bwMode="auto">
        <a:xfrm flipV="1">
          <a:off x="3606800" y="7054037"/>
          <a:ext cx="698500" cy="1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245745</xdr:rowOff>
    </xdr:from>
    <xdr:to>
      <xdr:col>22</xdr:col>
      <xdr:colOff>165100</xdr:colOff>
      <xdr:row>36</xdr:row>
      <xdr:rowOff>4445</xdr:rowOff>
    </xdr:to>
    <xdr:sp macro="" textlink="">
      <xdr:nvSpPr>
        <xdr:cNvPr id="116" name="フローチャート: 判断 115"/>
        <xdr:cNvSpPr/>
      </xdr:nvSpPr>
      <xdr:spPr bwMode="auto">
        <a:xfrm>
          <a:off x="42545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14622</xdr:rowOff>
    </xdr:from>
    <xdr:ext cx="762000" cy="259045"/>
    <xdr:sp macro="" textlink="">
      <xdr:nvSpPr>
        <xdr:cNvPr id="117" name="テキスト ボックス 116"/>
        <xdr:cNvSpPr txBox="1"/>
      </xdr:nvSpPr>
      <xdr:spPr>
        <a:xfrm>
          <a:off x="39243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87605</xdr:rowOff>
    </xdr:from>
    <xdr:to>
      <xdr:col>18</xdr:col>
      <xdr:colOff>177800</xdr:colOff>
      <xdr:row>36</xdr:row>
      <xdr:rowOff>102501</xdr:rowOff>
    </xdr:to>
    <xdr:cxnSp macro="">
      <xdr:nvCxnSpPr>
        <xdr:cNvPr id="118" name="直線コネクタ 117"/>
        <xdr:cNvCxnSpPr/>
      </xdr:nvCxnSpPr>
      <xdr:spPr bwMode="auto">
        <a:xfrm>
          <a:off x="2908300" y="7040855"/>
          <a:ext cx="698500" cy="14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326738</xdr:rowOff>
    </xdr:from>
    <xdr:ext cx="762000" cy="259045"/>
    <xdr:sp macro="" textlink="">
      <xdr:nvSpPr>
        <xdr:cNvPr id="120" name="テキスト ボックス 119"/>
        <xdr:cNvSpPr txBox="1"/>
      </xdr:nvSpPr>
      <xdr:spPr>
        <a:xfrm>
          <a:off x="32258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271987</xdr:rowOff>
    </xdr:from>
    <xdr:ext cx="762000" cy="259045"/>
    <xdr:sp macro="" textlink="">
      <xdr:nvSpPr>
        <xdr:cNvPr id="122" name="テキスト ボックス 121"/>
        <xdr:cNvSpPr txBox="1"/>
      </xdr:nvSpPr>
      <xdr:spPr>
        <a:xfrm>
          <a:off x="25273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51435</xdr:rowOff>
    </xdr:from>
    <xdr:to>
      <xdr:col>29</xdr:col>
      <xdr:colOff>177800</xdr:colOff>
      <xdr:row>36</xdr:row>
      <xdr:rowOff>153035</xdr:rowOff>
    </xdr:to>
    <xdr:sp macro="" textlink="">
      <xdr:nvSpPr>
        <xdr:cNvPr id="128" name="楕円 127"/>
        <xdr:cNvSpPr/>
      </xdr:nvSpPr>
      <xdr:spPr bwMode="auto">
        <a:xfrm>
          <a:off x="5600700" y="7004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23512</xdr:rowOff>
    </xdr:from>
    <xdr:ext cx="762000" cy="259045"/>
    <xdr:sp macro="" textlink="">
      <xdr:nvSpPr>
        <xdr:cNvPr id="129" name="人口1人当たり決算額の推移該当値テキスト445"/>
        <xdr:cNvSpPr txBox="1"/>
      </xdr:nvSpPr>
      <xdr:spPr>
        <a:xfrm>
          <a:off x="5740400" y="697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34175</xdr:rowOff>
    </xdr:from>
    <xdr:to>
      <xdr:col>26</xdr:col>
      <xdr:colOff>101600</xdr:colOff>
      <xdr:row>36</xdr:row>
      <xdr:rowOff>135775</xdr:rowOff>
    </xdr:to>
    <xdr:sp macro="" textlink="">
      <xdr:nvSpPr>
        <xdr:cNvPr id="130" name="楕円 129"/>
        <xdr:cNvSpPr/>
      </xdr:nvSpPr>
      <xdr:spPr bwMode="auto">
        <a:xfrm>
          <a:off x="4953000" y="6987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120552</xdr:rowOff>
    </xdr:from>
    <xdr:ext cx="736600" cy="259045"/>
    <xdr:sp macro="" textlink="">
      <xdr:nvSpPr>
        <xdr:cNvPr id="131" name="テキスト ボックス 130"/>
        <xdr:cNvSpPr txBox="1"/>
      </xdr:nvSpPr>
      <xdr:spPr>
        <a:xfrm>
          <a:off x="4622800" y="707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49987</xdr:rowOff>
    </xdr:from>
    <xdr:to>
      <xdr:col>22</xdr:col>
      <xdr:colOff>165100</xdr:colOff>
      <xdr:row>36</xdr:row>
      <xdr:rowOff>151587</xdr:rowOff>
    </xdr:to>
    <xdr:sp macro="" textlink="">
      <xdr:nvSpPr>
        <xdr:cNvPr id="132" name="楕円 131"/>
        <xdr:cNvSpPr/>
      </xdr:nvSpPr>
      <xdr:spPr bwMode="auto">
        <a:xfrm>
          <a:off x="4254500" y="7003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136364</xdr:rowOff>
    </xdr:from>
    <xdr:ext cx="762000" cy="259045"/>
    <xdr:sp macro="" textlink="">
      <xdr:nvSpPr>
        <xdr:cNvPr id="133" name="テキスト ボックス 132"/>
        <xdr:cNvSpPr txBox="1"/>
      </xdr:nvSpPr>
      <xdr:spPr>
        <a:xfrm>
          <a:off x="3924300" y="708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51701</xdr:rowOff>
    </xdr:from>
    <xdr:to>
      <xdr:col>19</xdr:col>
      <xdr:colOff>38100</xdr:colOff>
      <xdr:row>36</xdr:row>
      <xdr:rowOff>153301</xdr:rowOff>
    </xdr:to>
    <xdr:sp macro="" textlink="">
      <xdr:nvSpPr>
        <xdr:cNvPr id="134" name="楕円 133"/>
        <xdr:cNvSpPr/>
      </xdr:nvSpPr>
      <xdr:spPr bwMode="auto">
        <a:xfrm>
          <a:off x="3556000" y="7004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138078</xdr:rowOff>
    </xdr:from>
    <xdr:ext cx="762000" cy="259045"/>
    <xdr:sp macro="" textlink="">
      <xdr:nvSpPr>
        <xdr:cNvPr id="135" name="テキスト ボックス 134"/>
        <xdr:cNvSpPr txBox="1"/>
      </xdr:nvSpPr>
      <xdr:spPr>
        <a:xfrm>
          <a:off x="3225800" y="709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36805</xdr:rowOff>
    </xdr:from>
    <xdr:to>
      <xdr:col>15</xdr:col>
      <xdr:colOff>101600</xdr:colOff>
      <xdr:row>36</xdr:row>
      <xdr:rowOff>138405</xdr:rowOff>
    </xdr:to>
    <xdr:sp macro="" textlink="">
      <xdr:nvSpPr>
        <xdr:cNvPr id="136" name="楕円 135"/>
        <xdr:cNvSpPr/>
      </xdr:nvSpPr>
      <xdr:spPr bwMode="auto">
        <a:xfrm>
          <a:off x="2857500" y="6990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123182</xdr:rowOff>
    </xdr:from>
    <xdr:ext cx="762000" cy="259045"/>
    <xdr:sp macro="" textlink="">
      <xdr:nvSpPr>
        <xdr:cNvPr id="137" name="テキスト ボックス 136"/>
        <xdr:cNvSpPr txBox="1"/>
      </xdr:nvSpPr>
      <xdr:spPr>
        <a:xfrm>
          <a:off x="2527300" y="707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187,901
185,170
67.54
63,771,423
63,310,327
185,166
34,679,499
44,230,663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82512</xdr:rowOff>
    </xdr:from>
    <xdr:to>
      <xdr:col>24</xdr:col>
      <xdr:colOff>63500</xdr:colOff>
      <xdr:row>34</xdr:row>
      <xdr:rowOff>121488</xdr:rowOff>
    </xdr:to>
    <xdr:cxnSp macro="">
      <xdr:nvCxnSpPr>
        <xdr:cNvPr id="61" name="直線コネクタ 60"/>
        <xdr:cNvCxnSpPr/>
      </xdr:nvCxnSpPr>
      <xdr:spPr>
        <a:xfrm flipV="1">
          <a:off x="3797300" y="5911812"/>
          <a:ext cx="8382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43819</xdr:rowOff>
    </xdr:from>
    <xdr:ext cx="534377" cy="259045"/>
    <xdr:sp macro="" textlink="">
      <xdr:nvSpPr>
        <xdr:cNvPr id="62" name="人件費平均値テキスト"/>
        <xdr:cNvSpPr txBox="1"/>
      </xdr:nvSpPr>
      <xdr:spPr>
        <a:xfrm>
          <a:off x="4686300" y="6044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60185</xdr:rowOff>
    </xdr:from>
    <xdr:to>
      <xdr:col>19</xdr:col>
      <xdr:colOff>177800</xdr:colOff>
      <xdr:row>34</xdr:row>
      <xdr:rowOff>121488</xdr:rowOff>
    </xdr:to>
    <xdr:cxnSp macro="">
      <xdr:nvCxnSpPr>
        <xdr:cNvPr id="64" name="直線コネクタ 63"/>
        <xdr:cNvCxnSpPr/>
      </xdr:nvCxnSpPr>
      <xdr:spPr>
        <a:xfrm>
          <a:off x="2908300" y="5889485"/>
          <a:ext cx="8890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155490</xdr:rowOff>
    </xdr:from>
    <xdr:ext cx="534377" cy="259045"/>
    <xdr:sp macro="" textlink="">
      <xdr:nvSpPr>
        <xdr:cNvPr id="66" name="テキスト ボックス 65"/>
        <xdr:cNvSpPr txBox="1"/>
      </xdr:nvSpPr>
      <xdr:spPr>
        <a:xfrm>
          <a:off x="3530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60185</xdr:rowOff>
    </xdr:from>
    <xdr:to>
      <xdr:col>15</xdr:col>
      <xdr:colOff>50800</xdr:colOff>
      <xdr:row>34</xdr:row>
      <xdr:rowOff>134900</xdr:rowOff>
    </xdr:to>
    <xdr:cxnSp macro="">
      <xdr:nvCxnSpPr>
        <xdr:cNvPr id="67" name="直線コネクタ 66"/>
        <xdr:cNvCxnSpPr/>
      </xdr:nvCxnSpPr>
      <xdr:spPr>
        <a:xfrm flipV="1">
          <a:off x="2019300" y="5889485"/>
          <a:ext cx="889000" cy="7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xdr:rowOff>
    </xdr:from>
    <xdr:to>
      <xdr:col>15</xdr:col>
      <xdr:colOff>101600</xdr:colOff>
      <xdr:row>35</xdr:row>
      <xdr:rowOff>102641</xdr:rowOff>
    </xdr:to>
    <xdr:sp macro="" textlink="">
      <xdr:nvSpPr>
        <xdr:cNvPr id="68" name="フローチャート: 判断 67"/>
        <xdr:cNvSpPr/>
      </xdr:nvSpPr>
      <xdr:spPr>
        <a:xfrm>
          <a:off x="2857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93768</xdr:rowOff>
    </xdr:from>
    <xdr:ext cx="534377" cy="259045"/>
    <xdr:sp macro="" textlink="">
      <xdr:nvSpPr>
        <xdr:cNvPr id="69" name="テキスト ボックス 68"/>
        <xdr:cNvSpPr txBox="1"/>
      </xdr:nvSpPr>
      <xdr:spPr>
        <a:xfrm>
          <a:off x="2641111" y="60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134900</xdr:rowOff>
    </xdr:from>
    <xdr:to>
      <xdr:col>10</xdr:col>
      <xdr:colOff>114300</xdr:colOff>
      <xdr:row>35</xdr:row>
      <xdr:rowOff>32639</xdr:rowOff>
    </xdr:to>
    <xdr:cxnSp macro="">
      <xdr:nvCxnSpPr>
        <xdr:cNvPr id="70" name="直線コネクタ 69"/>
        <xdr:cNvCxnSpPr/>
      </xdr:nvCxnSpPr>
      <xdr:spPr>
        <a:xfrm flipV="1">
          <a:off x="1130300" y="5964200"/>
          <a:ext cx="889000" cy="6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124134</xdr:rowOff>
    </xdr:from>
    <xdr:ext cx="534377" cy="259045"/>
    <xdr:sp macro="" textlink="">
      <xdr:nvSpPr>
        <xdr:cNvPr id="72" name="テキスト ボックス 71"/>
        <xdr:cNvSpPr txBox="1"/>
      </xdr:nvSpPr>
      <xdr:spPr>
        <a:xfrm>
          <a:off x="1752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113276</xdr:rowOff>
    </xdr:from>
    <xdr:ext cx="534377" cy="259045"/>
    <xdr:sp macro="" textlink="">
      <xdr:nvSpPr>
        <xdr:cNvPr id="74" name="テキスト ボックス 73"/>
        <xdr:cNvSpPr txBox="1"/>
      </xdr:nvSpPr>
      <xdr:spPr>
        <a:xfrm>
          <a:off x="863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31712</xdr:rowOff>
    </xdr:from>
    <xdr:to>
      <xdr:col>24</xdr:col>
      <xdr:colOff>114300</xdr:colOff>
      <xdr:row>34</xdr:row>
      <xdr:rowOff>133312</xdr:rowOff>
    </xdr:to>
    <xdr:sp macro="" textlink="">
      <xdr:nvSpPr>
        <xdr:cNvPr id="80" name="楕円 79"/>
        <xdr:cNvSpPr/>
      </xdr:nvSpPr>
      <xdr:spPr>
        <a:xfrm>
          <a:off x="4584700" y="586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54589</xdr:rowOff>
    </xdr:from>
    <xdr:ext cx="534377" cy="259045"/>
    <xdr:sp macro="" textlink="">
      <xdr:nvSpPr>
        <xdr:cNvPr id="81" name="人件費該当値テキスト"/>
        <xdr:cNvSpPr txBox="1"/>
      </xdr:nvSpPr>
      <xdr:spPr>
        <a:xfrm>
          <a:off x="4686300" y="571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70688</xdr:rowOff>
    </xdr:from>
    <xdr:to>
      <xdr:col>20</xdr:col>
      <xdr:colOff>38100</xdr:colOff>
      <xdr:row>35</xdr:row>
      <xdr:rowOff>838</xdr:rowOff>
    </xdr:to>
    <xdr:sp macro="" textlink="">
      <xdr:nvSpPr>
        <xdr:cNvPr id="82" name="楕円 81"/>
        <xdr:cNvSpPr/>
      </xdr:nvSpPr>
      <xdr:spPr>
        <a:xfrm>
          <a:off x="3746500" y="589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17365</xdr:rowOff>
    </xdr:from>
    <xdr:ext cx="534377" cy="259045"/>
    <xdr:sp macro="" textlink="">
      <xdr:nvSpPr>
        <xdr:cNvPr id="83" name="テキスト ボックス 82"/>
        <xdr:cNvSpPr txBox="1"/>
      </xdr:nvSpPr>
      <xdr:spPr>
        <a:xfrm>
          <a:off x="3530111" y="567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9385</xdr:rowOff>
    </xdr:from>
    <xdr:to>
      <xdr:col>15</xdr:col>
      <xdr:colOff>101600</xdr:colOff>
      <xdr:row>34</xdr:row>
      <xdr:rowOff>110985</xdr:rowOff>
    </xdr:to>
    <xdr:sp macro="" textlink="">
      <xdr:nvSpPr>
        <xdr:cNvPr id="84" name="楕円 83"/>
        <xdr:cNvSpPr/>
      </xdr:nvSpPr>
      <xdr:spPr>
        <a:xfrm>
          <a:off x="2857500" y="58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127512</xdr:rowOff>
    </xdr:from>
    <xdr:ext cx="534377" cy="259045"/>
    <xdr:sp macro="" textlink="">
      <xdr:nvSpPr>
        <xdr:cNvPr id="85" name="テキスト ボックス 84"/>
        <xdr:cNvSpPr txBox="1"/>
      </xdr:nvSpPr>
      <xdr:spPr>
        <a:xfrm>
          <a:off x="2641111" y="561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84100</xdr:rowOff>
    </xdr:from>
    <xdr:to>
      <xdr:col>10</xdr:col>
      <xdr:colOff>165100</xdr:colOff>
      <xdr:row>35</xdr:row>
      <xdr:rowOff>14250</xdr:rowOff>
    </xdr:to>
    <xdr:sp macro="" textlink="">
      <xdr:nvSpPr>
        <xdr:cNvPr id="86" name="楕円 85"/>
        <xdr:cNvSpPr/>
      </xdr:nvSpPr>
      <xdr:spPr>
        <a:xfrm>
          <a:off x="1968500" y="59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30777</xdr:rowOff>
    </xdr:from>
    <xdr:ext cx="534377" cy="259045"/>
    <xdr:sp macro="" textlink="">
      <xdr:nvSpPr>
        <xdr:cNvPr id="87" name="テキスト ボックス 86"/>
        <xdr:cNvSpPr txBox="1"/>
      </xdr:nvSpPr>
      <xdr:spPr>
        <a:xfrm>
          <a:off x="1752111" y="568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153289</xdr:rowOff>
    </xdr:from>
    <xdr:to>
      <xdr:col>6</xdr:col>
      <xdr:colOff>38100</xdr:colOff>
      <xdr:row>35</xdr:row>
      <xdr:rowOff>83439</xdr:rowOff>
    </xdr:to>
    <xdr:sp macro="" textlink="">
      <xdr:nvSpPr>
        <xdr:cNvPr id="88" name="楕円 87"/>
        <xdr:cNvSpPr/>
      </xdr:nvSpPr>
      <xdr:spPr>
        <a:xfrm>
          <a:off x="1079500" y="59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99966</xdr:rowOff>
    </xdr:from>
    <xdr:ext cx="534377" cy="259045"/>
    <xdr:sp macro="" textlink="">
      <xdr:nvSpPr>
        <xdr:cNvPr id="89" name="テキスト ボックス 88"/>
        <xdr:cNvSpPr txBox="1"/>
      </xdr:nvSpPr>
      <xdr:spPr>
        <a:xfrm>
          <a:off x="863111" y="57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30340</xdr:rowOff>
    </xdr:from>
    <xdr:to>
      <xdr:col>24</xdr:col>
      <xdr:colOff>63500</xdr:colOff>
      <xdr:row>59</xdr:row>
      <xdr:rowOff>30950</xdr:rowOff>
    </xdr:to>
    <xdr:cxnSp macro="">
      <xdr:nvCxnSpPr>
        <xdr:cNvPr id="119" name="直線コネクタ 118"/>
        <xdr:cNvCxnSpPr/>
      </xdr:nvCxnSpPr>
      <xdr:spPr>
        <a:xfrm>
          <a:off x="3797300" y="10145890"/>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37482</xdr:rowOff>
    </xdr:from>
    <xdr:ext cx="534377" cy="259045"/>
    <xdr:sp macro="" textlink="">
      <xdr:nvSpPr>
        <xdr:cNvPr id="120" name="物件費平均値テキスト"/>
        <xdr:cNvSpPr txBox="1"/>
      </xdr:nvSpPr>
      <xdr:spPr>
        <a:xfrm>
          <a:off x="4686300" y="9638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27254</xdr:rowOff>
    </xdr:from>
    <xdr:to>
      <xdr:col>19</xdr:col>
      <xdr:colOff>177800</xdr:colOff>
      <xdr:row>59</xdr:row>
      <xdr:rowOff>30340</xdr:rowOff>
    </xdr:to>
    <xdr:cxnSp macro="">
      <xdr:nvCxnSpPr>
        <xdr:cNvPr id="122" name="直線コネクタ 121"/>
        <xdr:cNvCxnSpPr/>
      </xdr:nvCxnSpPr>
      <xdr:spPr>
        <a:xfrm>
          <a:off x="2908300" y="1014280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44175</xdr:rowOff>
    </xdr:from>
    <xdr:ext cx="534377" cy="259045"/>
    <xdr:sp macro="" textlink="">
      <xdr:nvSpPr>
        <xdr:cNvPr id="124" name="テキスト ボックス 123"/>
        <xdr:cNvSpPr txBox="1"/>
      </xdr:nvSpPr>
      <xdr:spPr>
        <a:xfrm>
          <a:off x="3530111" y="94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27254</xdr:rowOff>
    </xdr:from>
    <xdr:to>
      <xdr:col>15</xdr:col>
      <xdr:colOff>50800</xdr:colOff>
      <xdr:row>59</xdr:row>
      <xdr:rowOff>38430</xdr:rowOff>
    </xdr:to>
    <xdr:cxnSp macro="">
      <xdr:nvCxnSpPr>
        <xdr:cNvPr id="125" name="直線コネクタ 124"/>
        <xdr:cNvCxnSpPr/>
      </xdr:nvCxnSpPr>
      <xdr:spPr>
        <a:xfrm flipV="1">
          <a:off x="2019300" y="10142804"/>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56362</xdr:rowOff>
    </xdr:from>
    <xdr:to>
      <xdr:col>15</xdr:col>
      <xdr:colOff>101600</xdr:colOff>
      <xdr:row>57</xdr:row>
      <xdr:rowOff>157962</xdr:rowOff>
    </xdr:to>
    <xdr:sp macro="" textlink="">
      <xdr:nvSpPr>
        <xdr:cNvPr id="126" name="フローチャート: 判断 125"/>
        <xdr:cNvSpPr/>
      </xdr:nvSpPr>
      <xdr:spPr>
        <a:xfrm>
          <a:off x="2857500" y="982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3039</xdr:rowOff>
    </xdr:from>
    <xdr:ext cx="534377" cy="259045"/>
    <xdr:sp macro="" textlink="">
      <xdr:nvSpPr>
        <xdr:cNvPr id="127" name="テキスト ボックス 126"/>
        <xdr:cNvSpPr txBox="1"/>
      </xdr:nvSpPr>
      <xdr:spPr>
        <a:xfrm>
          <a:off x="2641111" y="960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38430</xdr:rowOff>
    </xdr:from>
    <xdr:to>
      <xdr:col>10</xdr:col>
      <xdr:colOff>114300</xdr:colOff>
      <xdr:row>59</xdr:row>
      <xdr:rowOff>61620</xdr:rowOff>
    </xdr:to>
    <xdr:cxnSp macro="">
      <xdr:nvCxnSpPr>
        <xdr:cNvPr id="128" name="直線コネクタ 127"/>
        <xdr:cNvCxnSpPr/>
      </xdr:nvCxnSpPr>
      <xdr:spPr>
        <a:xfrm flipV="1">
          <a:off x="1130300" y="10153980"/>
          <a:ext cx="889000" cy="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135094</xdr:rowOff>
    </xdr:from>
    <xdr:ext cx="534377" cy="259045"/>
    <xdr:sp macro="" textlink="">
      <xdr:nvSpPr>
        <xdr:cNvPr id="130" name="テキスト ボックス 129"/>
        <xdr:cNvSpPr txBox="1"/>
      </xdr:nvSpPr>
      <xdr:spPr>
        <a:xfrm>
          <a:off x="1752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5770</xdr:rowOff>
    </xdr:from>
    <xdr:ext cx="534377" cy="259045"/>
    <xdr:sp macro="" textlink="">
      <xdr:nvSpPr>
        <xdr:cNvPr id="132" name="テキスト ボックス 131"/>
        <xdr:cNvSpPr txBox="1"/>
      </xdr:nvSpPr>
      <xdr:spPr>
        <a:xfrm>
          <a:off x="863111" y="96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151600</xdr:rowOff>
    </xdr:from>
    <xdr:to>
      <xdr:col>24</xdr:col>
      <xdr:colOff>114300</xdr:colOff>
      <xdr:row>59</xdr:row>
      <xdr:rowOff>81750</xdr:rowOff>
    </xdr:to>
    <xdr:sp macro="" textlink="">
      <xdr:nvSpPr>
        <xdr:cNvPr id="138" name="楕円 137"/>
        <xdr:cNvSpPr/>
      </xdr:nvSpPr>
      <xdr:spPr>
        <a:xfrm>
          <a:off x="4584700" y="100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66527</xdr:rowOff>
    </xdr:from>
    <xdr:ext cx="534377" cy="259045"/>
    <xdr:sp macro="" textlink="">
      <xdr:nvSpPr>
        <xdr:cNvPr id="139" name="物件費該当値テキスト"/>
        <xdr:cNvSpPr txBox="1"/>
      </xdr:nvSpPr>
      <xdr:spPr>
        <a:xfrm>
          <a:off x="4686300" y="100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150990</xdr:rowOff>
    </xdr:from>
    <xdr:to>
      <xdr:col>20</xdr:col>
      <xdr:colOff>38100</xdr:colOff>
      <xdr:row>59</xdr:row>
      <xdr:rowOff>81140</xdr:rowOff>
    </xdr:to>
    <xdr:sp macro="" textlink="">
      <xdr:nvSpPr>
        <xdr:cNvPr id="140" name="楕円 139"/>
        <xdr:cNvSpPr/>
      </xdr:nvSpPr>
      <xdr:spPr>
        <a:xfrm>
          <a:off x="3746500" y="100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72267</xdr:rowOff>
    </xdr:from>
    <xdr:ext cx="534377" cy="259045"/>
    <xdr:sp macro="" textlink="">
      <xdr:nvSpPr>
        <xdr:cNvPr id="141" name="テキスト ボックス 140"/>
        <xdr:cNvSpPr txBox="1"/>
      </xdr:nvSpPr>
      <xdr:spPr>
        <a:xfrm>
          <a:off x="3530111" y="1018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147904</xdr:rowOff>
    </xdr:from>
    <xdr:to>
      <xdr:col>15</xdr:col>
      <xdr:colOff>101600</xdr:colOff>
      <xdr:row>59</xdr:row>
      <xdr:rowOff>78054</xdr:rowOff>
    </xdr:to>
    <xdr:sp macro="" textlink="">
      <xdr:nvSpPr>
        <xdr:cNvPr id="142" name="楕円 141"/>
        <xdr:cNvSpPr/>
      </xdr:nvSpPr>
      <xdr:spPr>
        <a:xfrm>
          <a:off x="2857500" y="100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69181</xdr:rowOff>
    </xdr:from>
    <xdr:ext cx="534377" cy="259045"/>
    <xdr:sp macro="" textlink="">
      <xdr:nvSpPr>
        <xdr:cNvPr id="143" name="テキスト ボックス 142"/>
        <xdr:cNvSpPr txBox="1"/>
      </xdr:nvSpPr>
      <xdr:spPr>
        <a:xfrm>
          <a:off x="2641111" y="1018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159080</xdr:rowOff>
    </xdr:from>
    <xdr:to>
      <xdr:col>10</xdr:col>
      <xdr:colOff>165100</xdr:colOff>
      <xdr:row>59</xdr:row>
      <xdr:rowOff>89230</xdr:rowOff>
    </xdr:to>
    <xdr:sp macro="" textlink="">
      <xdr:nvSpPr>
        <xdr:cNvPr id="144" name="楕円 143"/>
        <xdr:cNvSpPr/>
      </xdr:nvSpPr>
      <xdr:spPr>
        <a:xfrm>
          <a:off x="1968500" y="101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80357</xdr:rowOff>
    </xdr:from>
    <xdr:ext cx="534377" cy="259045"/>
    <xdr:sp macro="" textlink="">
      <xdr:nvSpPr>
        <xdr:cNvPr id="145" name="テキスト ボックス 144"/>
        <xdr:cNvSpPr txBox="1"/>
      </xdr:nvSpPr>
      <xdr:spPr>
        <a:xfrm>
          <a:off x="1752111" y="1019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10820</xdr:rowOff>
    </xdr:from>
    <xdr:to>
      <xdr:col>6</xdr:col>
      <xdr:colOff>38100</xdr:colOff>
      <xdr:row>59</xdr:row>
      <xdr:rowOff>112420</xdr:rowOff>
    </xdr:to>
    <xdr:sp macro="" textlink="">
      <xdr:nvSpPr>
        <xdr:cNvPr id="146" name="楕円 145"/>
        <xdr:cNvSpPr/>
      </xdr:nvSpPr>
      <xdr:spPr>
        <a:xfrm>
          <a:off x="1079500" y="1012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103547</xdr:rowOff>
    </xdr:from>
    <xdr:ext cx="534377" cy="259045"/>
    <xdr:sp macro="" textlink="">
      <xdr:nvSpPr>
        <xdr:cNvPr id="147" name="テキスト ボックス 146"/>
        <xdr:cNvSpPr txBox="1"/>
      </xdr:nvSpPr>
      <xdr:spPr>
        <a:xfrm>
          <a:off x="863111" y="1021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xdr:rowOff>
    </xdr:from>
    <xdr:to>
      <xdr:col>24</xdr:col>
      <xdr:colOff>63500</xdr:colOff>
      <xdr:row>77</xdr:row>
      <xdr:rowOff>27360</xdr:rowOff>
    </xdr:to>
    <xdr:cxnSp macro="">
      <xdr:nvCxnSpPr>
        <xdr:cNvPr id="178" name="直線コネクタ 177"/>
        <xdr:cNvCxnSpPr/>
      </xdr:nvCxnSpPr>
      <xdr:spPr>
        <a:xfrm flipV="1">
          <a:off x="3797300" y="13201796"/>
          <a:ext cx="8382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28683</xdr:rowOff>
    </xdr:from>
    <xdr:ext cx="469744" cy="259045"/>
    <xdr:sp macro="" textlink="">
      <xdr:nvSpPr>
        <xdr:cNvPr id="179" name="維持補修費平均値テキスト"/>
        <xdr:cNvSpPr txBox="1"/>
      </xdr:nvSpPr>
      <xdr:spPr>
        <a:xfrm>
          <a:off x="4686300" y="1323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14949</xdr:rowOff>
    </xdr:from>
    <xdr:to>
      <xdr:col>19</xdr:col>
      <xdr:colOff>177800</xdr:colOff>
      <xdr:row>77</xdr:row>
      <xdr:rowOff>27360</xdr:rowOff>
    </xdr:to>
    <xdr:cxnSp macro="">
      <xdr:nvCxnSpPr>
        <xdr:cNvPr id="181" name="直線コネクタ 180"/>
        <xdr:cNvCxnSpPr/>
      </xdr:nvCxnSpPr>
      <xdr:spPr>
        <a:xfrm>
          <a:off x="2908300" y="13216599"/>
          <a:ext cx="889000" cy="1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128288</xdr:rowOff>
    </xdr:from>
    <xdr:ext cx="469744" cy="259045"/>
    <xdr:sp macro="" textlink="">
      <xdr:nvSpPr>
        <xdr:cNvPr id="183" name="テキスト ボックス 182"/>
        <xdr:cNvSpPr txBox="1"/>
      </xdr:nvSpPr>
      <xdr:spPr>
        <a:xfrm>
          <a:off x="3562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9289</xdr:rowOff>
    </xdr:from>
    <xdr:to>
      <xdr:col>15</xdr:col>
      <xdr:colOff>50800</xdr:colOff>
      <xdr:row>77</xdr:row>
      <xdr:rowOff>14949</xdr:rowOff>
    </xdr:to>
    <xdr:cxnSp macro="">
      <xdr:nvCxnSpPr>
        <xdr:cNvPr id="184" name="直線コネクタ 183"/>
        <xdr:cNvCxnSpPr/>
      </xdr:nvCxnSpPr>
      <xdr:spPr>
        <a:xfrm>
          <a:off x="2019300" y="13210939"/>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944</xdr:rowOff>
    </xdr:from>
    <xdr:to>
      <xdr:col>15</xdr:col>
      <xdr:colOff>101600</xdr:colOff>
      <xdr:row>77</xdr:row>
      <xdr:rowOff>102544</xdr:rowOff>
    </xdr:to>
    <xdr:sp macro="" textlink="">
      <xdr:nvSpPr>
        <xdr:cNvPr id="185" name="フローチャート: 判断 184"/>
        <xdr:cNvSpPr/>
      </xdr:nvSpPr>
      <xdr:spPr>
        <a:xfrm>
          <a:off x="2857500" y="1320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93671</xdr:rowOff>
    </xdr:from>
    <xdr:ext cx="469744" cy="259045"/>
    <xdr:sp macro="" textlink="">
      <xdr:nvSpPr>
        <xdr:cNvPr id="186" name="テキスト ボックス 185"/>
        <xdr:cNvSpPr txBox="1"/>
      </xdr:nvSpPr>
      <xdr:spPr>
        <a:xfrm>
          <a:off x="2673428" y="1329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9289</xdr:rowOff>
    </xdr:from>
    <xdr:to>
      <xdr:col>10</xdr:col>
      <xdr:colOff>114300</xdr:colOff>
      <xdr:row>77</xdr:row>
      <xdr:rowOff>69052</xdr:rowOff>
    </xdr:to>
    <xdr:cxnSp macro="">
      <xdr:nvCxnSpPr>
        <xdr:cNvPr id="187" name="直線コネクタ 186"/>
        <xdr:cNvCxnSpPr/>
      </xdr:nvCxnSpPr>
      <xdr:spPr>
        <a:xfrm flipV="1">
          <a:off x="1130300" y="13210939"/>
          <a:ext cx="889000" cy="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106515</xdr:rowOff>
    </xdr:from>
    <xdr:ext cx="469744" cy="259045"/>
    <xdr:sp macro="" textlink="">
      <xdr:nvSpPr>
        <xdr:cNvPr id="189" name="テキスト ボックス 188"/>
        <xdr:cNvSpPr txBox="1"/>
      </xdr:nvSpPr>
      <xdr:spPr>
        <a:xfrm>
          <a:off x="1784428"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112285</xdr:rowOff>
    </xdr:from>
    <xdr:ext cx="469744" cy="259045"/>
    <xdr:sp macro="" textlink="">
      <xdr:nvSpPr>
        <xdr:cNvPr id="191" name="テキスト ボックス 190"/>
        <xdr:cNvSpPr txBox="1"/>
      </xdr:nvSpPr>
      <xdr:spPr>
        <a:xfrm>
          <a:off x="895428"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120796</xdr:rowOff>
    </xdr:from>
    <xdr:to>
      <xdr:col>24</xdr:col>
      <xdr:colOff>114300</xdr:colOff>
      <xdr:row>77</xdr:row>
      <xdr:rowOff>50946</xdr:rowOff>
    </xdr:to>
    <xdr:sp macro="" textlink="">
      <xdr:nvSpPr>
        <xdr:cNvPr id="197" name="楕円 196"/>
        <xdr:cNvSpPr/>
      </xdr:nvSpPr>
      <xdr:spPr>
        <a:xfrm>
          <a:off x="4584700" y="131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143673</xdr:rowOff>
    </xdr:from>
    <xdr:ext cx="469744" cy="259045"/>
    <xdr:sp macro="" textlink="">
      <xdr:nvSpPr>
        <xdr:cNvPr id="198" name="維持補修費該当値テキスト"/>
        <xdr:cNvSpPr txBox="1"/>
      </xdr:nvSpPr>
      <xdr:spPr>
        <a:xfrm>
          <a:off x="4686300" y="1300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148010</xdr:rowOff>
    </xdr:from>
    <xdr:to>
      <xdr:col>20</xdr:col>
      <xdr:colOff>38100</xdr:colOff>
      <xdr:row>77</xdr:row>
      <xdr:rowOff>78160</xdr:rowOff>
    </xdr:to>
    <xdr:sp macro="" textlink="">
      <xdr:nvSpPr>
        <xdr:cNvPr id="199" name="楕円 198"/>
        <xdr:cNvSpPr/>
      </xdr:nvSpPr>
      <xdr:spPr>
        <a:xfrm>
          <a:off x="3746500" y="131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94687</xdr:rowOff>
    </xdr:from>
    <xdr:ext cx="469744" cy="259045"/>
    <xdr:sp macro="" textlink="">
      <xdr:nvSpPr>
        <xdr:cNvPr id="200" name="テキスト ボックス 199"/>
        <xdr:cNvSpPr txBox="1"/>
      </xdr:nvSpPr>
      <xdr:spPr>
        <a:xfrm>
          <a:off x="3562428" y="1295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135599</xdr:rowOff>
    </xdr:from>
    <xdr:to>
      <xdr:col>15</xdr:col>
      <xdr:colOff>101600</xdr:colOff>
      <xdr:row>77</xdr:row>
      <xdr:rowOff>65749</xdr:rowOff>
    </xdr:to>
    <xdr:sp macro="" textlink="">
      <xdr:nvSpPr>
        <xdr:cNvPr id="201" name="楕円 200"/>
        <xdr:cNvSpPr/>
      </xdr:nvSpPr>
      <xdr:spPr>
        <a:xfrm>
          <a:off x="2857500" y="131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82276</xdr:rowOff>
    </xdr:from>
    <xdr:ext cx="469744" cy="259045"/>
    <xdr:sp macro="" textlink="">
      <xdr:nvSpPr>
        <xdr:cNvPr id="202" name="テキスト ボックス 201"/>
        <xdr:cNvSpPr txBox="1"/>
      </xdr:nvSpPr>
      <xdr:spPr>
        <a:xfrm>
          <a:off x="2673428" y="1294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129939</xdr:rowOff>
    </xdr:from>
    <xdr:to>
      <xdr:col>10</xdr:col>
      <xdr:colOff>165100</xdr:colOff>
      <xdr:row>77</xdr:row>
      <xdr:rowOff>60089</xdr:rowOff>
    </xdr:to>
    <xdr:sp macro="" textlink="">
      <xdr:nvSpPr>
        <xdr:cNvPr id="203" name="楕円 202"/>
        <xdr:cNvSpPr/>
      </xdr:nvSpPr>
      <xdr:spPr>
        <a:xfrm>
          <a:off x="1968500" y="1316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76616</xdr:rowOff>
    </xdr:from>
    <xdr:ext cx="469744" cy="259045"/>
    <xdr:sp macro="" textlink="">
      <xdr:nvSpPr>
        <xdr:cNvPr id="204" name="テキスト ボックス 203"/>
        <xdr:cNvSpPr txBox="1"/>
      </xdr:nvSpPr>
      <xdr:spPr>
        <a:xfrm>
          <a:off x="1784428" y="129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18252</xdr:rowOff>
    </xdr:from>
    <xdr:to>
      <xdr:col>6</xdr:col>
      <xdr:colOff>38100</xdr:colOff>
      <xdr:row>77</xdr:row>
      <xdr:rowOff>119852</xdr:rowOff>
    </xdr:to>
    <xdr:sp macro="" textlink="">
      <xdr:nvSpPr>
        <xdr:cNvPr id="205" name="楕円 204"/>
        <xdr:cNvSpPr/>
      </xdr:nvSpPr>
      <xdr:spPr>
        <a:xfrm>
          <a:off x="1079500" y="132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136379</xdr:rowOff>
    </xdr:from>
    <xdr:ext cx="469744" cy="259045"/>
    <xdr:sp macro="" textlink="">
      <xdr:nvSpPr>
        <xdr:cNvPr id="206" name="テキスト ボックス 205"/>
        <xdr:cNvSpPr txBox="1"/>
      </xdr:nvSpPr>
      <xdr:spPr>
        <a:xfrm>
          <a:off x="895428" y="1299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142362</xdr:rowOff>
    </xdr:from>
    <xdr:to>
      <xdr:col>24</xdr:col>
      <xdr:colOff>62865</xdr:colOff>
      <xdr:row>99</xdr:row>
      <xdr:rowOff>7423</xdr:rowOff>
    </xdr:to>
    <xdr:cxnSp macro="">
      <xdr:nvCxnSpPr>
        <xdr:cNvPr id="233" name="直線コネクタ 232"/>
        <xdr:cNvCxnSpPr/>
      </xdr:nvCxnSpPr>
      <xdr:spPr>
        <a:xfrm flipV="1">
          <a:off x="4633595" y="15401412"/>
          <a:ext cx="1270" cy="157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11250</xdr:rowOff>
    </xdr:from>
    <xdr:ext cx="534377" cy="259045"/>
    <xdr:sp macro="" textlink="">
      <xdr:nvSpPr>
        <xdr:cNvPr id="234" name="扶助費最小値テキスト"/>
        <xdr:cNvSpPr txBox="1"/>
      </xdr:nvSpPr>
      <xdr:spPr>
        <a:xfrm>
          <a:off x="4686300" y="16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7423</xdr:rowOff>
    </xdr:from>
    <xdr:to>
      <xdr:col>24</xdr:col>
      <xdr:colOff>152400</xdr:colOff>
      <xdr:row>99</xdr:row>
      <xdr:rowOff>7423</xdr:rowOff>
    </xdr:to>
    <xdr:cxnSp macro="">
      <xdr:nvCxnSpPr>
        <xdr:cNvPr id="235" name="直線コネクタ 234"/>
        <xdr:cNvCxnSpPr/>
      </xdr:nvCxnSpPr>
      <xdr:spPr>
        <a:xfrm>
          <a:off x="4546600" y="1698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89039</xdr:rowOff>
    </xdr:from>
    <xdr:ext cx="599010" cy="259045"/>
    <xdr:sp macro="" textlink="">
      <xdr:nvSpPr>
        <xdr:cNvPr id="236" name="扶助費最大値テキスト"/>
        <xdr:cNvSpPr txBox="1"/>
      </xdr:nvSpPr>
      <xdr:spPr>
        <a:xfrm>
          <a:off x="4686300" y="1517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142362</xdr:rowOff>
    </xdr:from>
    <xdr:to>
      <xdr:col>24</xdr:col>
      <xdr:colOff>152400</xdr:colOff>
      <xdr:row>89</xdr:row>
      <xdr:rowOff>142362</xdr:rowOff>
    </xdr:to>
    <xdr:cxnSp macro="">
      <xdr:nvCxnSpPr>
        <xdr:cNvPr id="237" name="直線コネクタ 236"/>
        <xdr:cNvCxnSpPr/>
      </xdr:nvCxnSpPr>
      <xdr:spPr>
        <a:xfrm>
          <a:off x="4546600" y="1540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135176</xdr:rowOff>
    </xdr:from>
    <xdr:to>
      <xdr:col>24</xdr:col>
      <xdr:colOff>63500</xdr:colOff>
      <xdr:row>96</xdr:row>
      <xdr:rowOff>23033</xdr:rowOff>
    </xdr:to>
    <xdr:cxnSp macro="">
      <xdr:nvCxnSpPr>
        <xdr:cNvPr id="238" name="直線コネクタ 237"/>
        <xdr:cNvCxnSpPr/>
      </xdr:nvCxnSpPr>
      <xdr:spPr>
        <a:xfrm flipV="1">
          <a:off x="3797300" y="16422926"/>
          <a:ext cx="838200" cy="5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131646</xdr:rowOff>
    </xdr:from>
    <xdr:ext cx="534377" cy="259045"/>
    <xdr:sp macro="" textlink="">
      <xdr:nvSpPr>
        <xdr:cNvPr id="239" name="扶助費平均値テキスト"/>
        <xdr:cNvSpPr txBox="1"/>
      </xdr:nvSpPr>
      <xdr:spPr>
        <a:xfrm>
          <a:off x="4686300" y="1641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153219</xdr:rowOff>
    </xdr:from>
    <xdr:to>
      <xdr:col>24</xdr:col>
      <xdr:colOff>114300</xdr:colOff>
      <xdr:row>96</xdr:row>
      <xdr:rowOff>83369</xdr:rowOff>
    </xdr:to>
    <xdr:sp macro="" textlink="">
      <xdr:nvSpPr>
        <xdr:cNvPr id="240" name="フローチャート: 判断 239"/>
        <xdr:cNvSpPr/>
      </xdr:nvSpPr>
      <xdr:spPr>
        <a:xfrm>
          <a:off x="45847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23033</xdr:rowOff>
    </xdr:from>
    <xdr:to>
      <xdr:col>19</xdr:col>
      <xdr:colOff>177800</xdr:colOff>
      <xdr:row>96</xdr:row>
      <xdr:rowOff>65095</xdr:rowOff>
    </xdr:to>
    <xdr:cxnSp macro="">
      <xdr:nvCxnSpPr>
        <xdr:cNvPr id="241" name="直線コネクタ 240"/>
        <xdr:cNvCxnSpPr/>
      </xdr:nvCxnSpPr>
      <xdr:spPr>
        <a:xfrm flipV="1">
          <a:off x="2908300" y="16482233"/>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28288</xdr:rowOff>
    </xdr:from>
    <xdr:to>
      <xdr:col>20</xdr:col>
      <xdr:colOff>38100</xdr:colOff>
      <xdr:row>96</xdr:row>
      <xdr:rowOff>129888</xdr:rowOff>
    </xdr:to>
    <xdr:sp macro="" textlink="">
      <xdr:nvSpPr>
        <xdr:cNvPr id="242" name="フローチャート: 判断 241"/>
        <xdr:cNvSpPr/>
      </xdr:nvSpPr>
      <xdr:spPr>
        <a:xfrm>
          <a:off x="3746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121015</xdr:rowOff>
    </xdr:from>
    <xdr:ext cx="534377" cy="259045"/>
    <xdr:sp macro="" textlink="">
      <xdr:nvSpPr>
        <xdr:cNvPr id="243" name="テキスト ボックス 242"/>
        <xdr:cNvSpPr txBox="1"/>
      </xdr:nvSpPr>
      <xdr:spPr>
        <a:xfrm>
          <a:off x="3530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65095</xdr:rowOff>
    </xdr:from>
    <xdr:to>
      <xdr:col>15</xdr:col>
      <xdr:colOff>50800</xdr:colOff>
      <xdr:row>96</xdr:row>
      <xdr:rowOff>117721</xdr:rowOff>
    </xdr:to>
    <xdr:cxnSp macro="">
      <xdr:nvCxnSpPr>
        <xdr:cNvPr id="244" name="直線コネクタ 243"/>
        <xdr:cNvCxnSpPr/>
      </xdr:nvCxnSpPr>
      <xdr:spPr>
        <a:xfrm flipV="1">
          <a:off x="2019300" y="16524295"/>
          <a:ext cx="889000" cy="5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96656</xdr:rowOff>
    </xdr:from>
    <xdr:to>
      <xdr:col>15</xdr:col>
      <xdr:colOff>101600</xdr:colOff>
      <xdr:row>96</xdr:row>
      <xdr:rowOff>26806</xdr:rowOff>
    </xdr:to>
    <xdr:sp macro="" textlink="">
      <xdr:nvSpPr>
        <xdr:cNvPr id="245" name="フローチャート: 判断 244"/>
        <xdr:cNvSpPr/>
      </xdr:nvSpPr>
      <xdr:spPr>
        <a:xfrm>
          <a:off x="2857500" y="1638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43333</xdr:rowOff>
    </xdr:from>
    <xdr:ext cx="534377" cy="259045"/>
    <xdr:sp macro="" textlink="">
      <xdr:nvSpPr>
        <xdr:cNvPr id="246" name="テキスト ボックス 245"/>
        <xdr:cNvSpPr txBox="1"/>
      </xdr:nvSpPr>
      <xdr:spPr>
        <a:xfrm>
          <a:off x="2641111" y="1615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117721</xdr:rowOff>
    </xdr:from>
    <xdr:to>
      <xdr:col>10</xdr:col>
      <xdr:colOff>114300</xdr:colOff>
      <xdr:row>97</xdr:row>
      <xdr:rowOff>38870</xdr:rowOff>
    </xdr:to>
    <xdr:cxnSp macro="">
      <xdr:nvCxnSpPr>
        <xdr:cNvPr id="247" name="直線コネクタ 246"/>
        <xdr:cNvCxnSpPr/>
      </xdr:nvCxnSpPr>
      <xdr:spPr>
        <a:xfrm flipV="1">
          <a:off x="1130300" y="16576921"/>
          <a:ext cx="889000" cy="9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107531</xdr:rowOff>
    </xdr:from>
    <xdr:to>
      <xdr:col>10</xdr:col>
      <xdr:colOff>165100</xdr:colOff>
      <xdr:row>97</xdr:row>
      <xdr:rowOff>37681</xdr:rowOff>
    </xdr:to>
    <xdr:sp macro="" textlink="">
      <xdr:nvSpPr>
        <xdr:cNvPr id="248" name="フローチャート: 判断 247"/>
        <xdr:cNvSpPr/>
      </xdr:nvSpPr>
      <xdr:spPr>
        <a:xfrm>
          <a:off x="1968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28808</xdr:rowOff>
    </xdr:from>
    <xdr:ext cx="534377" cy="259045"/>
    <xdr:sp macro="" textlink="">
      <xdr:nvSpPr>
        <xdr:cNvPr id="249" name="テキスト ボックス 248"/>
        <xdr:cNvSpPr txBox="1"/>
      </xdr:nvSpPr>
      <xdr:spPr>
        <a:xfrm>
          <a:off x="1752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22051</xdr:rowOff>
    </xdr:from>
    <xdr:to>
      <xdr:col>6</xdr:col>
      <xdr:colOff>38100</xdr:colOff>
      <xdr:row>97</xdr:row>
      <xdr:rowOff>123651</xdr:rowOff>
    </xdr:to>
    <xdr:sp macro="" textlink="">
      <xdr:nvSpPr>
        <xdr:cNvPr id="250" name="フローチャート: 判断 249"/>
        <xdr:cNvSpPr/>
      </xdr:nvSpPr>
      <xdr:spPr>
        <a:xfrm>
          <a:off x="1079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114778</xdr:rowOff>
    </xdr:from>
    <xdr:ext cx="534377" cy="259045"/>
    <xdr:sp macro="" textlink="">
      <xdr:nvSpPr>
        <xdr:cNvPr id="251" name="テキスト ボックス 250"/>
        <xdr:cNvSpPr txBox="1"/>
      </xdr:nvSpPr>
      <xdr:spPr>
        <a:xfrm>
          <a:off x="863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84376</xdr:rowOff>
    </xdr:from>
    <xdr:to>
      <xdr:col>24</xdr:col>
      <xdr:colOff>114300</xdr:colOff>
      <xdr:row>96</xdr:row>
      <xdr:rowOff>14526</xdr:rowOff>
    </xdr:to>
    <xdr:sp macro="" textlink="">
      <xdr:nvSpPr>
        <xdr:cNvPr id="257" name="楕円 256"/>
        <xdr:cNvSpPr/>
      </xdr:nvSpPr>
      <xdr:spPr>
        <a:xfrm>
          <a:off x="4584700" y="1637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107253</xdr:rowOff>
    </xdr:from>
    <xdr:ext cx="534377" cy="259045"/>
    <xdr:sp macro="" textlink="">
      <xdr:nvSpPr>
        <xdr:cNvPr id="258" name="扶助費該当値テキスト"/>
        <xdr:cNvSpPr txBox="1"/>
      </xdr:nvSpPr>
      <xdr:spPr>
        <a:xfrm>
          <a:off x="4686300" y="1622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143683</xdr:rowOff>
    </xdr:from>
    <xdr:to>
      <xdr:col>20</xdr:col>
      <xdr:colOff>38100</xdr:colOff>
      <xdr:row>96</xdr:row>
      <xdr:rowOff>73833</xdr:rowOff>
    </xdr:to>
    <xdr:sp macro="" textlink="">
      <xdr:nvSpPr>
        <xdr:cNvPr id="259" name="楕円 258"/>
        <xdr:cNvSpPr/>
      </xdr:nvSpPr>
      <xdr:spPr>
        <a:xfrm>
          <a:off x="3746500" y="1643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90360</xdr:rowOff>
    </xdr:from>
    <xdr:ext cx="534377" cy="259045"/>
    <xdr:sp macro="" textlink="">
      <xdr:nvSpPr>
        <xdr:cNvPr id="260" name="テキスト ボックス 259"/>
        <xdr:cNvSpPr txBox="1"/>
      </xdr:nvSpPr>
      <xdr:spPr>
        <a:xfrm>
          <a:off x="3530111" y="1620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14295</xdr:rowOff>
    </xdr:from>
    <xdr:to>
      <xdr:col>15</xdr:col>
      <xdr:colOff>101600</xdr:colOff>
      <xdr:row>96</xdr:row>
      <xdr:rowOff>115895</xdr:rowOff>
    </xdr:to>
    <xdr:sp macro="" textlink="">
      <xdr:nvSpPr>
        <xdr:cNvPr id="261" name="楕円 260"/>
        <xdr:cNvSpPr/>
      </xdr:nvSpPr>
      <xdr:spPr>
        <a:xfrm>
          <a:off x="2857500" y="164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107022</xdr:rowOff>
    </xdr:from>
    <xdr:ext cx="534377" cy="259045"/>
    <xdr:sp macro="" textlink="">
      <xdr:nvSpPr>
        <xdr:cNvPr id="262" name="テキスト ボックス 261"/>
        <xdr:cNvSpPr txBox="1"/>
      </xdr:nvSpPr>
      <xdr:spPr>
        <a:xfrm>
          <a:off x="2641111" y="1656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66921</xdr:rowOff>
    </xdr:from>
    <xdr:to>
      <xdr:col>10</xdr:col>
      <xdr:colOff>165100</xdr:colOff>
      <xdr:row>96</xdr:row>
      <xdr:rowOff>168521</xdr:rowOff>
    </xdr:to>
    <xdr:sp macro="" textlink="">
      <xdr:nvSpPr>
        <xdr:cNvPr id="263" name="楕円 262"/>
        <xdr:cNvSpPr/>
      </xdr:nvSpPr>
      <xdr:spPr>
        <a:xfrm>
          <a:off x="1968500" y="1652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13598</xdr:rowOff>
    </xdr:from>
    <xdr:ext cx="534377" cy="259045"/>
    <xdr:sp macro="" textlink="">
      <xdr:nvSpPr>
        <xdr:cNvPr id="264" name="テキスト ボックス 263"/>
        <xdr:cNvSpPr txBox="1"/>
      </xdr:nvSpPr>
      <xdr:spPr>
        <a:xfrm>
          <a:off x="1752111" y="1630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159520</xdr:rowOff>
    </xdr:from>
    <xdr:to>
      <xdr:col>6</xdr:col>
      <xdr:colOff>38100</xdr:colOff>
      <xdr:row>97</xdr:row>
      <xdr:rowOff>89670</xdr:rowOff>
    </xdr:to>
    <xdr:sp macro="" textlink="">
      <xdr:nvSpPr>
        <xdr:cNvPr id="265" name="楕円 264"/>
        <xdr:cNvSpPr/>
      </xdr:nvSpPr>
      <xdr:spPr>
        <a:xfrm>
          <a:off x="1079500" y="16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106197</xdr:rowOff>
    </xdr:from>
    <xdr:ext cx="534377" cy="259045"/>
    <xdr:sp macro="" textlink="">
      <xdr:nvSpPr>
        <xdr:cNvPr id="266" name="テキスト ボックス 265"/>
        <xdr:cNvSpPr txBox="1"/>
      </xdr:nvSpPr>
      <xdr:spPr>
        <a:xfrm>
          <a:off x="863111" y="163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91" name="直線コネクタ 290"/>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2"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3" name="直線コネクタ 292"/>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4"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5" name="直線コネクタ 294"/>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92685</xdr:rowOff>
    </xdr:from>
    <xdr:to>
      <xdr:col>55</xdr:col>
      <xdr:colOff>0</xdr:colOff>
      <xdr:row>34</xdr:row>
      <xdr:rowOff>137947</xdr:rowOff>
    </xdr:to>
    <xdr:cxnSp macro="">
      <xdr:nvCxnSpPr>
        <xdr:cNvPr id="296" name="直線コネクタ 295"/>
        <xdr:cNvCxnSpPr/>
      </xdr:nvCxnSpPr>
      <xdr:spPr>
        <a:xfrm flipV="1">
          <a:off x="9639300" y="5921985"/>
          <a:ext cx="8382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13720</xdr:rowOff>
    </xdr:from>
    <xdr:ext cx="534377" cy="259045"/>
    <xdr:sp macro="" textlink="">
      <xdr:nvSpPr>
        <xdr:cNvPr id="297" name="補助費等平均値テキスト"/>
        <xdr:cNvSpPr txBox="1"/>
      </xdr:nvSpPr>
      <xdr:spPr>
        <a:xfrm>
          <a:off x="10528300" y="6014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8" name="フローチャート: 判断 297"/>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137719</xdr:rowOff>
    </xdr:from>
    <xdr:to>
      <xdr:col>50</xdr:col>
      <xdr:colOff>114300</xdr:colOff>
      <xdr:row>34</xdr:row>
      <xdr:rowOff>137947</xdr:rowOff>
    </xdr:to>
    <xdr:cxnSp macro="">
      <xdr:nvCxnSpPr>
        <xdr:cNvPr id="299" name="直線コネクタ 298"/>
        <xdr:cNvCxnSpPr/>
      </xdr:nvCxnSpPr>
      <xdr:spPr>
        <a:xfrm>
          <a:off x="8750300" y="596701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300" name="フローチャート: 判断 299"/>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149661</xdr:rowOff>
    </xdr:from>
    <xdr:ext cx="534377" cy="259045"/>
    <xdr:sp macro="" textlink="">
      <xdr:nvSpPr>
        <xdr:cNvPr id="301" name="テキスト ボックス 300"/>
        <xdr:cNvSpPr txBox="1"/>
      </xdr:nvSpPr>
      <xdr:spPr>
        <a:xfrm>
          <a:off x="9372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137719</xdr:rowOff>
    </xdr:from>
    <xdr:to>
      <xdr:col>45</xdr:col>
      <xdr:colOff>177800</xdr:colOff>
      <xdr:row>36</xdr:row>
      <xdr:rowOff>47498</xdr:rowOff>
    </xdr:to>
    <xdr:cxnSp macro="">
      <xdr:nvCxnSpPr>
        <xdr:cNvPr id="302" name="直線コネクタ 301"/>
        <xdr:cNvCxnSpPr/>
      </xdr:nvCxnSpPr>
      <xdr:spPr>
        <a:xfrm flipV="1">
          <a:off x="7861300" y="5967019"/>
          <a:ext cx="889000" cy="25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135382</xdr:rowOff>
    </xdr:from>
    <xdr:to>
      <xdr:col>46</xdr:col>
      <xdr:colOff>38100</xdr:colOff>
      <xdr:row>34</xdr:row>
      <xdr:rowOff>65532</xdr:rowOff>
    </xdr:to>
    <xdr:sp macro="" textlink="">
      <xdr:nvSpPr>
        <xdr:cNvPr id="303" name="フローチャート: 判断 302"/>
        <xdr:cNvSpPr/>
      </xdr:nvSpPr>
      <xdr:spPr>
        <a:xfrm>
          <a:off x="8699500" y="57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82059</xdr:rowOff>
    </xdr:from>
    <xdr:ext cx="534377" cy="259045"/>
    <xdr:sp macro="" textlink="">
      <xdr:nvSpPr>
        <xdr:cNvPr id="304" name="テキスト ボックス 303"/>
        <xdr:cNvSpPr txBox="1"/>
      </xdr:nvSpPr>
      <xdr:spPr>
        <a:xfrm>
          <a:off x="8483111" y="55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47498</xdr:rowOff>
    </xdr:from>
    <xdr:to>
      <xdr:col>41</xdr:col>
      <xdr:colOff>50800</xdr:colOff>
      <xdr:row>36</xdr:row>
      <xdr:rowOff>98552</xdr:rowOff>
    </xdr:to>
    <xdr:cxnSp macro="">
      <xdr:nvCxnSpPr>
        <xdr:cNvPr id="305" name="直線コネクタ 304"/>
        <xdr:cNvCxnSpPr/>
      </xdr:nvCxnSpPr>
      <xdr:spPr>
        <a:xfrm flipV="1">
          <a:off x="6972300" y="6219698"/>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6" name="フローチャート: 判断 305"/>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145115</xdr:rowOff>
    </xdr:from>
    <xdr:ext cx="534377" cy="259045"/>
    <xdr:sp macro="" textlink="">
      <xdr:nvSpPr>
        <xdr:cNvPr id="307" name="テキスト ボックス 306"/>
        <xdr:cNvSpPr txBox="1"/>
      </xdr:nvSpPr>
      <xdr:spPr>
        <a:xfrm>
          <a:off x="7594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8" name="フローチャート: 判断 307"/>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65371</xdr:rowOff>
    </xdr:from>
    <xdr:ext cx="534377" cy="259045"/>
    <xdr:sp macro="" textlink="">
      <xdr:nvSpPr>
        <xdr:cNvPr id="309" name="テキスト ボックス 308"/>
        <xdr:cNvSpPr txBox="1"/>
      </xdr:nvSpPr>
      <xdr:spPr>
        <a:xfrm>
          <a:off x="6705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41885</xdr:rowOff>
    </xdr:from>
    <xdr:to>
      <xdr:col>55</xdr:col>
      <xdr:colOff>50800</xdr:colOff>
      <xdr:row>34</xdr:row>
      <xdr:rowOff>143485</xdr:rowOff>
    </xdr:to>
    <xdr:sp macro="" textlink="">
      <xdr:nvSpPr>
        <xdr:cNvPr id="315" name="楕円 314"/>
        <xdr:cNvSpPr/>
      </xdr:nvSpPr>
      <xdr:spPr>
        <a:xfrm>
          <a:off x="10426700" y="58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64762</xdr:rowOff>
    </xdr:from>
    <xdr:ext cx="534377" cy="259045"/>
    <xdr:sp macro="" textlink="">
      <xdr:nvSpPr>
        <xdr:cNvPr id="316" name="補助費等該当値テキスト"/>
        <xdr:cNvSpPr txBox="1"/>
      </xdr:nvSpPr>
      <xdr:spPr>
        <a:xfrm>
          <a:off x="10528300" y="572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87147</xdr:rowOff>
    </xdr:from>
    <xdr:to>
      <xdr:col>50</xdr:col>
      <xdr:colOff>165100</xdr:colOff>
      <xdr:row>35</xdr:row>
      <xdr:rowOff>17297</xdr:rowOff>
    </xdr:to>
    <xdr:sp macro="" textlink="">
      <xdr:nvSpPr>
        <xdr:cNvPr id="317" name="楕円 316"/>
        <xdr:cNvSpPr/>
      </xdr:nvSpPr>
      <xdr:spPr>
        <a:xfrm>
          <a:off x="9588500" y="59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33824</xdr:rowOff>
    </xdr:from>
    <xdr:ext cx="534377" cy="259045"/>
    <xdr:sp macro="" textlink="">
      <xdr:nvSpPr>
        <xdr:cNvPr id="318" name="テキスト ボックス 317"/>
        <xdr:cNvSpPr txBox="1"/>
      </xdr:nvSpPr>
      <xdr:spPr>
        <a:xfrm>
          <a:off x="9372111" y="569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86919</xdr:rowOff>
    </xdr:from>
    <xdr:to>
      <xdr:col>46</xdr:col>
      <xdr:colOff>38100</xdr:colOff>
      <xdr:row>35</xdr:row>
      <xdr:rowOff>17069</xdr:rowOff>
    </xdr:to>
    <xdr:sp macro="" textlink="">
      <xdr:nvSpPr>
        <xdr:cNvPr id="319" name="楕円 318"/>
        <xdr:cNvSpPr/>
      </xdr:nvSpPr>
      <xdr:spPr>
        <a:xfrm>
          <a:off x="8699500" y="591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8196</xdr:rowOff>
    </xdr:from>
    <xdr:ext cx="534377" cy="259045"/>
    <xdr:sp macro="" textlink="">
      <xdr:nvSpPr>
        <xdr:cNvPr id="320" name="テキスト ボックス 319"/>
        <xdr:cNvSpPr txBox="1"/>
      </xdr:nvSpPr>
      <xdr:spPr>
        <a:xfrm>
          <a:off x="8483111" y="60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168148</xdr:rowOff>
    </xdr:from>
    <xdr:to>
      <xdr:col>41</xdr:col>
      <xdr:colOff>101600</xdr:colOff>
      <xdr:row>36</xdr:row>
      <xdr:rowOff>98298</xdr:rowOff>
    </xdr:to>
    <xdr:sp macro="" textlink="">
      <xdr:nvSpPr>
        <xdr:cNvPr id="321" name="楕円 320"/>
        <xdr:cNvSpPr/>
      </xdr:nvSpPr>
      <xdr:spPr>
        <a:xfrm>
          <a:off x="7810500" y="61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89425</xdr:rowOff>
    </xdr:from>
    <xdr:ext cx="534377" cy="259045"/>
    <xdr:sp macro="" textlink="">
      <xdr:nvSpPr>
        <xdr:cNvPr id="322" name="テキスト ボックス 321"/>
        <xdr:cNvSpPr txBox="1"/>
      </xdr:nvSpPr>
      <xdr:spPr>
        <a:xfrm>
          <a:off x="7594111" y="626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47752</xdr:rowOff>
    </xdr:from>
    <xdr:to>
      <xdr:col>36</xdr:col>
      <xdr:colOff>165100</xdr:colOff>
      <xdr:row>36</xdr:row>
      <xdr:rowOff>149352</xdr:rowOff>
    </xdr:to>
    <xdr:sp macro="" textlink="">
      <xdr:nvSpPr>
        <xdr:cNvPr id="323" name="楕円 322"/>
        <xdr:cNvSpPr/>
      </xdr:nvSpPr>
      <xdr:spPr>
        <a:xfrm>
          <a:off x="6921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140479</xdr:rowOff>
    </xdr:from>
    <xdr:ext cx="534377" cy="259045"/>
    <xdr:sp macro="" textlink="">
      <xdr:nvSpPr>
        <xdr:cNvPr id="324" name="テキスト ボックス 323"/>
        <xdr:cNvSpPr txBox="1"/>
      </xdr:nvSpPr>
      <xdr:spPr>
        <a:xfrm>
          <a:off x="6705111" y="631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8" name="直線コネクタ 347"/>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9"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50" name="直線コネクタ 349"/>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51"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2" name="直線コネクタ 351"/>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163588</xdr:rowOff>
    </xdr:from>
    <xdr:to>
      <xdr:col>55</xdr:col>
      <xdr:colOff>0</xdr:colOff>
      <xdr:row>56</xdr:row>
      <xdr:rowOff>50870</xdr:rowOff>
    </xdr:to>
    <xdr:cxnSp macro="">
      <xdr:nvCxnSpPr>
        <xdr:cNvPr id="353" name="直線コネクタ 352"/>
        <xdr:cNvCxnSpPr/>
      </xdr:nvCxnSpPr>
      <xdr:spPr>
        <a:xfrm flipV="1">
          <a:off x="9639300" y="9593338"/>
          <a:ext cx="838200" cy="5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91203</xdr:rowOff>
    </xdr:from>
    <xdr:ext cx="534377" cy="259045"/>
    <xdr:sp macro="" textlink="">
      <xdr:nvSpPr>
        <xdr:cNvPr id="354" name="普通建設事業費平均値テキスト"/>
        <xdr:cNvSpPr txBox="1"/>
      </xdr:nvSpPr>
      <xdr:spPr>
        <a:xfrm>
          <a:off x="10528300" y="917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5" name="フローチャート: 判断 354"/>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50870</xdr:rowOff>
    </xdr:from>
    <xdr:to>
      <xdr:col>50</xdr:col>
      <xdr:colOff>114300</xdr:colOff>
      <xdr:row>57</xdr:row>
      <xdr:rowOff>8103</xdr:rowOff>
    </xdr:to>
    <xdr:cxnSp macro="">
      <xdr:nvCxnSpPr>
        <xdr:cNvPr id="356" name="直線コネクタ 355"/>
        <xdr:cNvCxnSpPr/>
      </xdr:nvCxnSpPr>
      <xdr:spPr>
        <a:xfrm flipV="1">
          <a:off x="8750300" y="9652070"/>
          <a:ext cx="889000" cy="12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7" name="フローチャート: 判断 356"/>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37616</xdr:rowOff>
    </xdr:from>
    <xdr:ext cx="534377" cy="259045"/>
    <xdr:sp macro="" textlink="">
      <xdr:nvSpPr>
        <xdr:cNvPr id="358" name="テキスト ボックス 357"/>
        <xdr:cNvSpPr txBox="1"/>
      </xdr:nvSpPr>
      <xdr:spPr>
        <a:xfrm>
          <a:off x="9372111" y="91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100457</xdr:rowOff>
    </xdr:from>
    <xdr:to>
      <xdr:col>45</xdr:col>
      <xdr:colOff>177800</xdr:colOff>
      <xdr:row>57</xdr:row>
      <xdr:rowOff>8103</xdr:rowOff>
    </xdr:to>
    <xdr:cxnSp macro="">
      <xdr:nvCxnSpPr>
        <xdr:cNvPr id="359" name="直線コネクタ 358"/>
        <xdr:cNvCxnSpPr/>
      </xdr:nvCxnSpPr>
      <xdr:spPr>
        <a:xfrm>
          <a:off x="7861300" y="9701657"/>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21616</xdr:rowOff>
    </xdr:from>
    <xdr:to>
      <xdr:col>46</xdr:col>
      <xdr:colOff>38100</xdr:colOff>
      <xdr:row>54</xdr:row>
      <xdr:rowOff>123216</xdr:rowOff>
    </xdr:to>
    <xdr:sp macro="" textlink="">
      <xdr:nvSpPr>
        <xdr:cNvPr id="360" name="フローチャート: 判断 359"/>
        <xdr:cNvSpPr/>
      </xdr:nvSpPr>
      <xdr:spPr>
        <a:xfrm>
          <a:off x="8699500" y="927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139743</xdr:rowOff>
    </xdr:from>
    <xdr:ext cx="534377" cy="259045"/>
    <xdr:sp macro="" textlink="">
      <xdr:nvSpPr>
        <xdr:cNvPr id="361" name="テキスト ボックス 360"/>
        <xdr:cNvSpPr txBox="1"/>
      </xdr:nvSpPr>
      <xdr:spPr>
        <a:xfrm>
          <a:off x="8483111" y="905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156826</xdr:rowOff>
    </xdr:from>
    <xdr:to>
      <xdr:col>41</xdr:col>
      <xdr:colOff>50800</xdr:colOff>
      <xdr:row>56</xdr:row>
      <xdr:rowOff>100457</xdr:rowOff>
    </xdr:to>
    <xdr:cxnSp macro="">
      <xdr:nvCxnSpPr>
        <xdr:cNvPr id="362" name="直線コネクタ 361"/>
        <xdr:cNvCxnSpPr/>
      </xdr:nvCxnSpPr>
      <xdr:spPr>
        <a:xfrm>
          <a:off x="6972300" y="9586576"/>
          <a:ext cx="889000" cy="1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3" name="フローチャート: 判断 362"/>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109548</xdr:rowOff>
    </xdr:from>
    <xdr:ext cx="534377" cy="259045"/>
    <xdr:sp macro="" textlink="">
      <xdr:nvSpPr>
        <xdr:cNvPr id="364" name="テキスト ボックス 363"/>
        <xdr:cNvSpPr txBox="1"/>
      </xdr:nvSpPr>
      <xdr:spPr>
        <a:xfrm>
          <a:off x="7594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5" name="フローチャート: 判断 364"/>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147191</xdr:rowOff>
    </xdr:from>
    <xdr:ext cx="534377" cy="259045"/>
    <xdr:sp macro="" textlink="">
      <xdr:nvSpPr>
        <xdr:cNvPr id="366" name="テキスト ボックス 365"/>
        <xdr:cNvSpPr txBox="1"/>
      </xdr:nvSpPr>
      <xdr:spPr>
        <a:xfrm>
          <a:off x="6705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112788</xdr:rowOff>
    </xdr:from>
    <xdr:to>
      <xdr:col>55</xdr:col>
      <xdr:colOff>50800</xdr:colOff>
      <xdr:row>56</xdr:row>
      <xdr:rowOff>42938</xdr:rowOff>
    </xdr:to>
    <xdr:sp macro="" textlink="">
      <xdr:nvSpPr>
        <xdr:cNvPr id="372" name="楕円 371"/>
        <xdr:cNvSpPr/>
      </xdr:nvSpPr>
      <xdr:spPr>
        <a:xfrm>
          <a:off x="10426700" y="95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91215</xdr:rowOff>
    </xdr:from>
    <xdr:ext cx="534377" cy="259045"/>
    <xdr:sp macro="" textlink="">
      <xdr:nvSpPr>
        <xdr:cNvPr id="373" name="普通建設事業費該当値テキスト"/>
        <xdr:cNvSpPr txBox="1"/>
      </xdr:nvSpPr>
      <xdr:spPr>
        <a:xfrm>
          <a:off x="10528300" y="952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70</xdr:rowOff>
    </xdr:from>
    <xdr:to>
      <xdr:col>50</xdr:col>
      <xdr:colOff>165100</xdr:colOff>
      <xdr:row>56</xdr:row>
      <xdr:rowOff>101670</xdr:rowOff>
    </xdr:to>
    <xdr:sp macro="" textlink="">
      <xdr:nvSpPr>
        <xdr:cNvPr id="374" name="楕円 373"/>
        <xdr:cNvSpPr/>
      </xdr:nvSpPr>
      <xdr:spPr>
        <a:xfrm>
          <a:off x="9588500" y="960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92797</xdr:rowOff>
    </xdr:from>
    <xdr:ext cx="534377" cy="259045"/>
    <xdr:sp macro="" textlink="">
      <xdr:nvSpPr>
        <xdr:cNvPr id="375" name="テキスト ボックス 374"/>
        <xdr:cNvSpPr txBox="1"/>
      </xdr:nvSpPr>
      <xdr:spPr>
        <a:xfrm>
          <a:off x="9372111" y="969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128753</xdr:rowOff>
    </xdr:from>
    <xdr:to>
      <xdr:col>46</xdr:col>
      <xdr:colOff>38100</xdr:colOff>
      <xdr:row>57</xdr:row>
      <xdr:rowOff>58903</xdr:rowOff>
    </xdr:to>
    <xdr:sp macro="" textlink="">
      <xdr:nvSpPr>
        <xdr:cNvPr id="376" name="楕円 375"/>
        <xdr:cNvSpPr/>
      </xdr:nvSpPr>
      <xdr:spPr>
        <a:xfrm>
          <a:off x="8699500" y="972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50030</xdr:rowOff>
    </xdr:from>
    <xdr:ext cx="534377" cy="259045"/>
    <xdr:sp macro="" textlink="">
      <xdr:nvSpPr>
        <xdr:cNvPr id="377" name="テキスト ボックス 376"/>
        <xdr:cNvSpPr txBox="1"/>
      </xdr:nvSpPr>
      <xdr:spPr>
        <a:xfrm>
          <a:off x="8483111" y="98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49657</xdr:rowOff>
    </xdr:from>
    <xdr:to>
      <xdr:col>41</xdr:col>
      <xdr:colOff>101600</xdr:colOff>
      <xdr:row>56</xdr:row>
      <xdr:rowOff>151257</xdr:rowOff>
    </xdr:to>
    <xdr:sp macro="" textlink="">
      <xdr:nvSpPr>
        <xdr:cNvPr id="378" name="楕円 377"/>
        <xdr:cNvSpPr/>
      </xdr:nvSpPr>
      <xdr:spPr>
        <a:xfrm>
          <a:off x="7810500" y="96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142384</xdr:rowOff>
    </xdr:from>
    <xdr:ext cx="534377" cy="259045"/>
    <xdr:sp macro="" textlink="">
      <xdr:nvSpPr>
        <xdr:cNvPr id="379" name="テキスト ボックス 378"/>
        <xdr:cNvSpPr txBox="1"/>
      </xdr:nvSpPr>
      <xdr:spPr>
        <a:xfrm>
          <a:off x="7594111" y="974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106026</xdr:rowOff>
    </xdr:from>
    <xdr:to>
      <xdr:col>36</xdr:col>
      <xdr:colOff>165100</xdr:colOff>
      <xdr:row>56</xdr:row>
      <xdr:rowOff>36176</xdr:rowOff>
    </xdr:to>
    <xdr:sp macro="" textlink="">
      <xdr:nvSpPr>
        <xdr:cNvPr id="380" name="楕円 379"/>
        <xdr:cNvSpPr/>
      </xdr:nvSpPr>
      <xdr:spPr>
        <a:xfrm>
          <a:off x="6921500" y="95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27303</xdr:rowOff>
    </xdr:from>
    <xdr:ext cx="534377" cy="259045"/>
    <xdr:sp macro="" textlink="">
      <xdr:nvSpPr>
        <xdr:cNvPr id="381" name="テキスト ボックス 380"/>
        <xdr:cNvSpPr txBox="1"/>
      </xdr:nvSpPr>
      <xdr:spPr>
        <a:xfrm>
          <a:off x="6705111" y="962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5" name="直線コネクタ 404"/>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6"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7" name="直線コネクタ 406"/>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8"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09" name="直線コネクタ 408"/>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135852</xdr:rowOff>
    </xdr:from>
    <xdr:to>
      <xdr:col>55</xdr:col>
      <xdr:colOff>0</xdr:colOff>
      <xdr:row>78</xdr:row>
      <xdr:rowOff>79693</xdr:rowOff>
    </xdr:to>
    <xdr:cxnSp macro="">
      <xdr:nvCxnSpPr>
        <xdr:cNvPr id="410" name="直線コネクタ 409"/>
        <xdr:cNvCxnSpPr/>
      </xdr:nvCxnSpPr>
      <xdr:spPr>
        <a:xfrm flipV="1">
          <a:off x="9639300" y="13337502"/>
          <a:ext cx="838200" cy="1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132160</xdr:rowOff>
    </xdr:from>
    <xdr:ext cx="534377" cy="259045"/>
    <xdr:sp macro="" textlink="">
      <xdr:nvSpPr>
        <xdr:cNvPr id="411" name="普通建設事業費 （ うち新規整備　）平均値テキスト"/>
        <xdr:cNvSpPr txBox="1"/>
      </xdr:nvSpPr>
      <xdr:spPr>
        <a:xfrm>
          <a:off x="10528300" y="12990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2" name="フローチャート: 判断 411"/>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14275</xdr:rowOff>
    </xdr:from>
    <xdr:to>
      <xdr:col>50</xdr:col>
      <xdr:colOff>114300</xdr:colOff>
      <xdr:row>78</xdr:row>
      <xdr:rowOff>79693</xdr:rowOff>
    </xdr:to>
    <xdr:cxnSp macro="">
      <xdr:nvCxnSpPr>
        <xdr:cNvPr id="413" name="直線コネクタ 412"/>
        <xdr:cNvCxnSpPr/>
      </xdr:nvCxnSpPr>
      <xdr:spPr>
        <a:xfrm>
          <a:off x="8750300" y="13387375"/>
          <a:ext cx="889000" cy="6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4" name="フローチャート: 判断 413"/>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90250</xdr:rowOff>
    </xdr:from>
    <xdr:ext cx="469744" cy="259045"/>
    <xdr:sp macro="" textlink="">
      <xdr:nvSpPr>
        <xdr:cNvPr id="415" name="テキスト ボックス 414"/>
        <xdr:cNvSpPr txBox="1"/>
      </xdr:nvSpPr>
      <xdr:spPr>
        <a:xfrm>
          <a:off x="9404428" y="129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14275</xdr:rowOff>
    </xdr:from>
    <xdr:to>
      <xdr:col>45</xdr:col>
      <xdr:colOff>177800</xdr:colOff>
      <xdr:row>78</xdr:row>
      <xdr:rowOff>25285</xdr:rowOff>
    </xdr:to>
    <xdr:cxnSp macro="">
      <xdr:nvCxnSpPr>
        <xdr:cNvPr id="416" name="直線コネクタ 415"/>
        <xdr:cNvCxnSpPr/>
      </xdr:nvCxnSpPr>
      <xdr:spPr>
        <a:xfrm flipV="1">
          <a:off x="7861300" y="13387375"/>
          <a:ext cx="889000" cy="1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30265</xdr:rowOff>
    </xdr:from>
    <xdr:to>
      <xdr:col>46</xdr:col>
      <xdr:colOff>38100</xdr:colOff>
      <xdr:row>76</xdr:row>
      <xdr:rowOff>131865</xdr:rowOff>
    </xdr:to>
    <xdr:sp macro="" textlink="">
      <xdr:nvSpPr>
        <xdr:cNvPr id="417" name="フローチャート: 判断 416"/>
        <xdr:cNvSpPr/>
      </xdr:nvSpPr>
      <xdr:spPr>
        <a:xfrm>
          <a:off x="8699500" y="130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148391</xdr:rowOff>
    </xdr:from>
    <xdr:ext cx="534377" cy="259045"/>
    <xdr:sp macro="" textlink="">
      <xdr:nvSpPr>
        <xdr:cNvPr id="418" name="テキスト ボックス 417"/>
        <xdr:cNvSpPr txBox="1"/>
      </xdr:nvSpPr>
      <xdr:spPr>
        <a:xfrm>
          <a:off x="8483111" y="128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9" name="フローチャート: 判断 418"/>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22471</xdr:rowOff>
    </xdr:from>
    <xdr:ext cx="534377" cy="259045"/>
    <xdr:sp macro="" textlink="">
      <xdr:nvSpPr>
        <xdr:cNvPr id="420" name="テキスト ボックス 419"/>
        <xdr:cNvSpPr txBox="1"/>
      </xdr:nvSpPr>
      <xdr:spPr>
        <a:xfrm>
          <a:off x="7594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85052</xdr:rowOff>
    </xdr:from>
    <xdr:to>
      <xdr:col>55</xdr:col>
      <xdr:colOff>50800</xdr:colOff>
      <xdr:row>78</xdr:row>
      <xdr:rowOff>15202</xdr:rowOff>
    </xdr:to>
    <xdr:sp macro="" textlink="">
      <xdr:nvSpPr>
        <xdr:cNvPr id="426" name="楕円 425"/>
        <xdr:cNvSpPr/>
      </xdr:nvSpPr>
      <xdr:spPr>
        <a:xfrm>
          <a:off x="10426700" y="1328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63479</xdr:rowOff>
    </xdr:from>
    <xdr:ext cx="469744" cy="259045"/>
    <xdr:sp macro="" textlink="">
      <xdr:nvSpPr>
        <xdr:cNvPr id="427" name="普通建設事業費 （ うち新規整備　）該当値テキスト"/>
        <xdr:cNvSpPr txBox="1"/>
      </xdr:nvSpPr>
      <xdr:spPr>
        <a:xfrm>
          <a:off x="10528300" y="1326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28893</xdr:rowOff>
    </xdr:from>
    <xdr:to>
      <xdr:col>50</xdr:col>
      <xdr:colOff>165100</xdr:colOff>
      <xdr:row>78</xdr:row>
      <xdr:rowOff>130493</xdr:rowOff>
    </xdr:to>
    <xdr:sp macro="" textlink="">
      <xdr:nvSpPr>
        <xdr:cNvPr id="428" name="楕円 427"/>
        <xdr:cNvSpPr/>
      </xdr:nvSpPr>
      <xdr:spPr>
        <a:xfrm>
          <a:off x="9588500" y="134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121620</xdr:rowOff>
    </xdr:from>
    <xdr:ext cx="469744" cy="259045"/>
    <xdr:sp macro="" textlink="">
      <xdr:nvSpPr>
        <xdr:cNvPr id="429" name="テキスト ボックス 428"/>
        <xdr:cNvSpPr txBox="1"/>
      </xdr:nvSpPr>
      <xdr:spPr>
        <a:xfrm>
          <a:off x="9404428" y="1349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134925</xdr:rowOff>
    </xdr:from>
    <xdr:to>
      <xdr:col>46</xdr:col>
      <xdr:colOff>38100</xdr:colOff>
      <xdr:row>78</xdr:row>
      <xdr:rowOff>65075</xdr:rowOff>
    </xdr:to>
    <xdr:sp macro="" textlink="">
      <xdr:nvSpPr>
        <xdr:cNvPr id="430" name="楕円 429"/>
        <xdr:cNvSpPr/>
      </xdr:nvSpPr>
      <xdr:spPr>
        <a:xfrm>
          <a:off x="8699500" y="133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56202</xdr:rowOff>
    </xdr:from>
    <xdr:ext cx="469744" cy="259045"/>
    <xdr:sp macro="" textlink="">
      <xdr:nvSpPr>
        <xdr:cNvPr id="431" name="テキスト ボックス 430"/>
        <xdr:cNvSpPr txBox="1"/>
      </xdr:nvSpPr>
      <xdr:spPr>
        <a:xfrm>
          <a:off x="8515428" y="1342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145935</xdr:rowOff>
    </xdr:from>
    <xdr:to>
      <xdr:col>41</xdr:col>
      <xdr:colOff>101600</xdr:colOff>
      <xdr:row>78</xdr:row>
      <xdr:rowOff>76085</xdr:rowOff>
    </xdr:to>
    <xdr:sp macro="" textlink="">
      <xdr:nvSpPr>
        <xdr:cNvPr id="432" name="楕円 431"/>
        <xdr:cNvSpPr/>
      </xdr:nvSpPr>
      <xdr:spPr>
        <a:xfrm>
          <a:off x="7810500" y="133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67212</xdr:rowOff>
    </xdr:from>
    <xdr:ext cx="469744" cy="259045"/>
    <xdr:sp macro="" textlink="">
      <xdr:nvSpPr>
        <xdr:cNvPr id="433" name="テキスト ボックス 432"/>
        <xdr:cNvSpPr txBox="1"/>
      </xdr:nvSpPr>
      <xdr:spPr>
        <a:xfrm>
          <a:off x="7626428" y="1344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5" name="直線コネクタ 454"/>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6"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7" name="直線コネクタ 456"/>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8"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59" name="直線コネクタ 458"/>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123836</xdr:rowOff>
    </xdr:from>
    <xdr:to>
      <xdr:col>55</xdr:col>
      <xdr:colOff>0</xdr:colOff>
      <xdr:row>96</xdr:row>
      <xdr:rowOff>132201</xdr:rowOff>
    </xdr:to>
    <xdr:cxnSp macro="">
      <xdr:nvCxnSpPr>
        <xdr:cNvPr id="460" name="直線コネクタ 459"/>
        <xdr:cNvCxnSpPr/>
      </xdr:nvCxnSpPr>
      <xdr:spPr>
        <a:xfrm flipV="1">
          <a:off x="9639300" y="16583036"/>
          <a:ext cx="838200" cy="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118932</xdr:rowOff>
    </xdr:from>
    <xdr:ext cx="534377" cy="259045"/>
    <xdr:sp macro="" textlink="">
      <xdr:nvSpPr>
        <xdr:cNvPr id="461" name="普通建設事業費 （ うち更新整備　）平均値テキスト"/>
        <xdr:cNvSpPr txBox="1"/>
      </xdr:nvSpPr>
      <xdr:spPr>
        <a:xfrm>
          <a:off x="10528300" y="16235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2" name="フローチャート: 判断 461"/>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132201</xdr:rowOff>
    </xdr:from>
    <xdr:to>
      <xdr:col>50</xdr:col>
      <xdr:colOff>114300</xdr:colOff>
      <xdr:row>97</xdr:row>
      <xdr:rowOff>89957</xdr:rowOff>
    </xdr:to>
    <xdr:cxnSp macro="">
      <xdr:nvCxnSpPr>
        <xdr:cNvPr id="463" name="直線コネクタ 462"/>
        <xdr:cNvCxnSpPr/>
      </xdr:nvCxnSpPr>
      <xdr:spPr>
        <a:xfrm flipV="1">
          <a:off x="8750300" y="16591401"/>
          <a:ext cx="889000" cy="12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4" name="フローチャート: 判断 463"/>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69958</xdr:rowOff>
    </xdr:from>
    <xdr:ext cx="534377" cy="259045"/>
    <xdr:sp macro="" textlink="">
      <xdr:nvSpPr>
        <xdr:cNvPr id="465" name="テキスト ボックス 464"/>
        <xdr:cNvSpPr txBox="1"/>
      </xdr:nvSpPr>
      <xdr:spPr>
        <a:xfrm>
          <a:off x="9372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97867</xdr:rowOff>
    </xdr:from>
    <xdr:to>
      <xdr:col>45</xdr:col>
      <xdr:colOff>177800</xdr:colOff>
      <xdr:row>97</xdr:row>
      <xdr:rowOff>89957</xdr:rowOff>
    </xdr:to>
    <xdr:cxnSp macro="">
      <xdr:nvCxnSpPr>
        <xdr:cNvPr id="466" name="直線コネクタ 465"/>
        <xdr:cNvCxnSpPr/>
      </xdr:nvCxnSpPr>
      <xdr:spPr>
        <a:xfrm>
          <a:off x="7861300" y="16557067"/>
          <a:ext cx="889000" cy="16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46678</xdr:rowOff>
    </xdr:from>
    <xdr:to>
      <xdr:col>46</xdr:col>
      <xdr:colOff>38100</xdr:colOff>
      <xdr:row>96</xdr:row>
      <xdr:rowOff>148278</xdr:rowOff>
    </xdr:to>
    <xdr:sp macro="" textlink="">
      <xdr:nvSpPr>
        <xdr:cNvPr id="467" name="フローチャート: 判断 466"/>
        <xdr:cNvSpPr/>
      </xdr:nvSpPr>
      <xdr:spPr>
        <a:xfrm>
          <a:off x="8699500" y="1650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164805</xdr:rowOff>
    </xdr:from>
    <xdr:ext cx="534377" cy="259045"/>
    <xdr:sp macro="" textlink="">
      <xdr:nvSpPr>
        <xdr:cNvPr id="468" name="テキスト ボックス 467"/>
        <xdr:cNvSpPr txBox="1"/>
      </xdr:nvSpPr>
      <xdr:spPr>
        <a:xfrm>
          <a:off x="8483111" y="1628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69" name="フローチャート: 判断 468"/>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107974</xdr:rowOff>
    </xdr:from>
    <xdr:ext cx="534377" cy="259045"/>
    <xdr:sp macro="" textlink="">
      <xdr:nvSpPr>
        <xdr:cNvPr id="470" name="テキスト ボックス 469"/>
        <xdr:cNvSpPr txBox="1"/>
      </xdr:nvSpPr>
      <xdr:spPr>
        <a:xfrm>
          <a:off x="7594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73036</xdr:rowOff>
    </xdr:from>
    <xdr:to>
      <xdr:col>55</xdr:col>
      <xdr:colOff>50800</xdr:colOff>
      <xdr:row>97</xdr:row>
      <xdr:rowOff>3186</xdr:rowOff>
    </xdr:to>
    <xdr:sp macro="" textlink="">
      <xdr:nvSpPr>
        <xdr:cNvPr id="476" name="楕円 475"/>
        <xdr:cNvSpPr/>
      </xdr:nvSpPr>
      <xdr:spPr>
        <a:xfrm>
          <a:off x="10426700" y="165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51463</xdr:rowOff>
    </xdr:from>
    <xdr:ext cx="534377" cy="259045"/>
    <xdr:sp macro="" textlink="">
      <xdr:nvSpPr>
        <xdr:cNvPr id="477" name="普通建設事業費 （ うち更新整備　）該当値テキスト"/>
        <xdr:cNvSpPr txBox="1"/>
      </xdr:nvSpPr>
      <xdr:spPr>
        <a:xfrm>
          <a:off x="10528300" y="1651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81401</xdr:rowOff>
    </xdr:from>
    <xdr:to>
      <xdr:col>50</xdr:col>
      <xdr:colOff>165100</xdr:colOff>
      <xdr:row>97</xdr:row>
      <xdr:rowOff>11551</xdr:rowOff>
    </xdr:to>
    <xdr:sp macro="" textlink="">
      <xdr:nvSpPr>
        <xdr:cNvPr id="478" name="楕円 477"/>
        <xdr:cNvSpPr/>
      </xdr:nvSpPr>
      <xdr:spPr>
        <a:xfrm>
          <a:off x="9588500" y="1654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2678</xdr:rowOff>
    </xdr:from>
    <xdr:ext cx="534377" cy="259045"/>
    <xdr:sp macro="" textlink="">
      <xdr:nvSpPr>
        <xdr:cNvPr id="479" name="テキスト ボックス 478"/>
        <xdr:cNvSpPr txBox="1"/>
      </xdr:nvSpPr>
      <xdr:spPr>
        <a:xfrm>
          <a:off x="9372111" y="166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39157</xdr:rowOff>
    </xdr:from>
    <xdr:to>
      <xdr:col>46</xdr:col>
      <xdr:colOff>38100</xdr:colOff>
      <xdr:row>97</xdr:row>
      <xdr:rowOff>140757</xdr:rowOff>
    </xdr:to>
    <xdr:sp macro="" textlink="">
      <xdr:nvSpPr>
        <xdr:cNvPr id="480" name="楕円 479"/>
        <xdr:cNvSpPr/>
      </xdr:nvSpPr>
      <xdr:spPr>
        <a:xfrm>
          <a:off x="8699500" y="1666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97</xdr:row>
      <xdr:rowOff>131884</xdr:rowOff>
    </xdr:from>
    <xdr:ext cx="469744" cy="259045"/>
    <xdr:sp macro="" textlink="">
      <xdr:nvSpPr>
        <xdr:cNvPr id="481" name="テキスト ボックス 480"/>
        <xdr:cNvSpPr txBox="1"/>
      </xdr:nvSpPr>
      <xdr:spPr>
        <a:xfrm>
          <a:off x="8515428" y="1676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47067</xdr:rowOff>
    </xdr:from>
    <xdr:to>
      <xdr:col>41</xdr:col>
      <xdr:colOff>101600</xdr:colOff>
      <xdr:row>96</xdr:row>
      <xdr:rowOff>148667</xdr:rowOff>
    </xdr:to>
    <xdr:sp macro="" textlink="">
      <xdr:nvSpPr>
        <xdr:cNvPr id="482" name="楕円 481"/>
        <xdr:cNvSpPr/>
      </xdr:nvSpPr>
      <xdr:spPr>
        <a:xfrm>
          <a:off x="7810500" y="165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139794</xdr:rowOff>
    </xdr:from>
    <xdr:ext cx="534377" cy="259045"/>
    <xdr:sp macro="" textlink="">
      <xdr:nvSpPr>
        <xdr:cNvPr id="483" name="テキスト ボックス 482"/>
        <xdr:cNvSpPr txBox="1"/>
      </xdr:nvSpPr>
      <xdr:spPr>
        <a:xfrm>
          <a:off x="7594111" y="165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5" name="直線コネクタ 504"/>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8"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09" name="直線コネクタ 508"/>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95717</xdr:rowOff>
    </xdr:from>
    <xdr:to>
      <xdr:col>85</xdr:col>
      <xdr:colOff>127000</xdr:colOff>
      <xdr:row>38</xdr:row>
      <xdr:rowOff>133025</xdr:rowOff>
    </xdr:to>
    <xdr:cxnSp macro="">
      <xdr:nvCxnSpPr>
        <xdr:cNvPr id="510" name="直線コネクタ 509"/>
        <xdr:cNvCxnSpPr/>
      </xdr:nvCxnSpPr>
      <xdr:spPr>
        <a:xfrm flipV="1">
          <a:off x="15481300" y="6610817"/>
          <a:ext cx="8382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11"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2" name="フローチャート: 判断 511"/>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109022</xdr:rowOff>
    </xdr:from>
    <xdr:to>
      <xdr:col>81</xdr:col>
      <xdr:colOff>50800</xdr:colOff>
      <xdr:row>38</xdr:row>
      <xdr:rowOff>133025</xdr:rowOff>
    </xdr:to>
    <xdr:cxnSp macro="">
      <xdr:nvCxnSpPr>
        <xdr:cNvPr id="513" name="直線コネクタ 512"/>
        <xdr:cNvCxnSpPr/>
      </xdr:nvCxnSpPr>
      <xdr:spPr>
        <a:xfrm>
          <a:off x="14592300" y="6624122"/>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4" name="フローチャート: 判断 513"/>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5" name="テキスト ボックス 514"/>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158903</xdr:rowOff>
    </xdr:from>
    <xdr:to>
      <xdr:col>76</xdr:col>
      <xdr:colOff>114300</xdr:colOff>
      <xdr:row>38</xdr:row>
      <xdr:rowOff>109022</xdr:rowOff>
    </xdr:to>
    <xdr:cxnSp macro="">
      <xdr:nvCxnSpPr>
        <xdr:cNvPr id="516" name="直線コネクタ 515"/>
        <xdr:cNvCxnSpPr/>
      </xdr:nvCxnSpPr>
      <xdr:spPr>
        <a:xfrm>
          <a:off x="13703300" y="6502553"/>
          <a:ext cx="889000" cy="12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75412</xdr:rowOff>
    </xdr:from>
    <xdr:to>
      <xdr:col>76</xdr:col>
      <xdr:colOff>165100</xdr:colOff>
      <xdr:row>39</xdr:row>
      <xdr:rowOff>5562</xdr:rowOff>
    </xdr:to>
    <xdr:sp macro="" textlink="">
      <xdr:nvSpPr>
        <xdr:cNvPr id="517" name="フローチャート: 判断 516"/>
        <xdr:cNvSpPr/>
      </xdr:nvSpPr>
      <xdr:spPr>
        <a:xfrm>
          <a:off x="14541500" y="65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168139</xdr:rowOff>
    </xdr:from>
    <xdr:ext cx="378565" cy="259045"/>
    <xdr:sp macro="" textlink="">
      <xdr:nvSpPr>
        <xdr:cNvPr id="518" name="テキスト ボックス 517"/>
        <xdr:cNvSpPr txBox="1"/>
      </xdr:nvSpPr>
      <xdr:spPr>
        <a:xfrm>
          <a:off x="14403017" y="6683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64719</xdr:rowOff>
    </xdr:from>
    <xdr:to>
      <xdr:col>71</xdr:col>
      <xdr:colOff>177800</xdr:colOff>
      <xdr:row>37</xdr:row>
      <xdr:rowOff>158903</xdr:rowOff>
    </xdr:to>
    <xdr:cxnSp macro="">
      <xdr:nvCxnSpPr>
        <xdr:cNvPr id="519" name="直線コネクタ 518"/>
        <xdr:cNvCxnSpPr/>
      </xdr:nvCxnSpPr>
      <xdr:spPr>
        <a:xfrm>
          <a:off x="12814300" y="6236919"/>
          <a:ext cx="889000" cy="2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20" name="フローチャート: 判断 519"/>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96222</xdr:rowOff>
    </xdr:from>
    <xdr:ext cx="469744" cy="259045"/>
    <xdr:sp macro="" textlink="">
      <xdr:nvSpPr>
        <xdr:cNvPr id="521" name="テキスト ボックス 520"/>
        <xdr:cNvSpPr txBox="1"/>
      </xdr:nvSpPr>
      <xdr:spPr>
        <a:xfrm>
          <a:off x="13468428" y="661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2" name="フローチャート: 判断 521"/>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35963</xdr:rowOff>
    </xdr:from>
    <xdr:ext cx="469744" cy="259045"/>
    <xdr:sp macro="" textlink="">
      <xdr:nvSpPr>
        <xdr:cNvPr id="523" name="テキスト ボックス 522"/>
        <xdr:cNvSpPr txBox="1"/>
      </xdr:nvSpPr>
      <xdr:spPr>
        <a:xfrm>
          <a:off x="12579428" y="655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44917</xdr:rowOff>
    </xdr:from>
    <xdr:to>
      <xdr:col>85</xdr:col>
      <xdr:colOff>177800</xdr:colOff>
      <xdr:row>38</xdr:row>
      <xdr:rowOff>146517</xdr:rowOff>
    </xdr:to>
    <xdr:sp macro="" textlink="">
      <xdr:nvSpPr>
        <xdr:cNvPr id="529" name="楕円 528"/>
        <xdr:cNvSpPr/>
      </xdr:nvSpPr>
      <xdr:spPr>
        <a:xfrm>
          <a:off x="16268700" y="656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159818</xdr:rowOff>
    </xdr:from>
    <xdr:ext cx="378565" cy="259045"/>
    <xdr:sp macro="" textlink="">
      <xdr:nvSpPr>
        <xdr:cNvPr id="530" name="災害復旧事業費該当値テキスト"/>
        <xdr:cNvSpPr txBox="1"/>
      </xdr:nvSpPr>
      <xdr:spPr>
        <a:xfrm>
          <a:off x="16370300" y="6503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82225</xdr:rowOff>
    </xdr:from>
    <xdr:to>
      <xdr:col>81</xdr:col>
      <xdr:colOff>101600</xdr:colOff>
      <xdr:row>39</xdr:row>
      <xdr:rowOff>12375</xdr:rowOff>
    </xdr:to>
    <xdr:sp macro="" textlink="">
      <xdr:nvSpPr>
        <xdr:cNvPr id="531" name="楕円 530"/>
        <xdr:cNvSpPr/>
      </xdr:nvSpPr>
      <xdr:spPr>
        <a:xfrm>
          <a:off x="15430500" y="65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3502</xdr:rowOff>
    </xdr:from>
    <xdr:ext cx="378565" cy="259045"/>
    <xdr:sp macro="" textlink="">
      <xdr:nvSpPr>
        <xdr:cNvPr id="532" name="テキスト ボックス 531"/>
        <xdr:cNvSpPr txBox="1"/>
      </xdr:nvSpPr>
      <xdr:spPr>
        <a:xfrm>
          <a:off x="15292017" y="6690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58222</xdr:rowOff>
    </xdr:from>
    <xdr:to>
      <xdr:col>76</xdr:col>
      <xdr:colOff>165100</xdr:colOff>
      <xdr:row>38</xdr:row>
      <xdr:rowOff>159822</xdr:rowOff>
    </xdr:to>
    <xdr:sp macro="" textlink="">
      <xdr:nvSpPr>
        <xdr:cNvPr id="533" name="楕円 532"/>
        <xdr:cNvSpPr/>
      </xdr:nvSpPr>
      <xdr:spPr>
        <a:xfrm>
          <a:off x="14541500" y="65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4899</xdr:rowOff>
    </xdr:from>
    <xdr:ext cx="378565" cy="259045"/>
    <xdr:sp macro="" textlink="">
      <xdr:nvSpPr>
        <xdr:cNvPr id="534" name="テキスト ボックス 533"/>
        <xdr:cNvSpPr txBox="1"/>
      </xdr:nvSpPr>
      <xdr:spPr>
        <a:xfrm>
          <a:off x="14403017" y="6348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108102</xdr:rowOff>
    </xdr:from>
    <xdr:to>
      <xdr:col>72</xdr:col>
      <xdr:colOff>38100</xdr:colOff>
      <xdr:row>38</xdr:row>
      <xdr:rowOff>38252</xdr:rowOff>
    </xdr:to>
    <xdr:sp macro="" textlink="">
      <xdr:nvSpPr>
        <xdr:cNvPr id="535" name="楕円 534"/>
        <xdr:cNvSpPr/>
      </xdr:nvSpPr>
      <xdr:spPr>
        <a:xfrm>
          <a:off x="13652500" y="64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54779</xdr:rowOff>
    </xdr:from>
    <xdr:ext cx="469744" cy="259045"/>
    <xdr:sp macro="" textlink="">
      <xdr:nvSpPr>
        <xdr:cNvPr id="536" name="テキスト ボックス 535"/>
        <xdr:cNvSpPr txBox="1"/>
      </xdr:nvSpPr>
      <xdr:spPr>
        <a:xfrm>
          <a:off x="13468428" y="62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13919</xdr:rowOff>
    </xdr:from>
    <xdr:to>
      <xdr:col>67</xdr:col>
      <xdr:colOff>101600</xdr:colOff>
      <xdr:row>36</xdr:row>
      <xdr:rowOff>115519</xdr:rowOff>
    </xdr:to>
    <xdr:sp macro="" textlink="">
      <xdr:nvSpPr>
        <xdr:cNvPr id="537" name="楕円 536"/>
        <xdr:cNvSpPr/>
      </xdr:nvSpPr>
      <xdr:spPr>
        <a:xfrm>
          <a:off x="12763500" y="61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132046</xdr:rowOff>
    </xdr:from>
    <xdr:ext cx="469744" cy="259045"/>
    <xdr:sp macro="" textlink="">
      <xdr:nvSpPr>
        <xdr:cNvPr id="538" name="テキスト ボックス 537"/>
        <xdr:cNvSpPr txBox="1"/>
      </xdr:nvSpPr>
      <xdr:spPr>
        <a:xfrm>
          <a:off x="12579428" y="59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10" name="直線コネクタ 609"/>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11"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2" name="直線コネクタ 611"/>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3"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4" name="直線コネクタ 613"/>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64719</xdr:rowOff>
    </xdr:from>
    <xdr:to>
      <xdr:col>85</xdr:col>
      <xdr:colOff>127000</xdr:colOff>
      <xdr:row>77</xdr:row>
      <xdr:rowOff>77612</xdr:rowOff>
    </xdr:to>
    <xdr:cxnSp macro="">
      <xdr:nvCxnSpPr>
        <xdr:cNvPr id="615" name="直線コネクタ 614"/>
        <xdr:cNvCxnSpPr/>
      </xdr:nvCxnSpPr>
      <xdr:spPr>
        <a:xfrm flipV="1">
          <a:off x="15481300" y="13266369"/>
          <a:ext cx="8382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79053</xdr:rowOff>
    </xdr:from>
    <xdr:ext cx="534377" cy="259045"/>
    <xdr:sp macro="" textlink="">
      <xdr:nvSpPr>
        <xdr:cNvPr id="616" name="公債費平均値テキスト"/>
        <xdr:cNvSpPr txBox="1"/>
      </xdr:nvSpPr>
      <xdr:spPr>
        <a:xfrm>
          <a:off x="16370300" y="13280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7" name="フローチャート: 判断 616"/>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77612</xdr:rowOff>
    </xdr:from>
    <xdr:to>
      <xdr:col>81</xdr:col>
      <xdr:colOff>50800</xdr:colOff>
      <xdr:row>77</xdr:row>
      <xdr:rowOff>110599</xdr:rowOff>
    </xdr:to>
    <xdr:cxnSp macro="">
      <xdr:nvCxnSpPr>
        <xdr:cNvPr id="618" name="直線コネクタ 617"/>
        <xdr:cNvCxnSpPr/>
      </xdr:nvCxnSpPr>
      <xdr:spPr>
        <a:xfrm flipV="1">
          <a:off x="14592300" y="13279262"/>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19" name="フローチャート: 判断 618"/>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22841</xdr:rowOff>
    </xdr:from>
    <xdr:ext cx="534377" cy="259045"/>
    <xdr:sp macro="" textlink="">
      <xdr:nvSpPr>
        <xdr:cNvPr id="620" name="テキスト ボックス 619"/>
        <xdr:cNvSpPr txBox="1"/>
      </xdr:nvSpPr>
      <xdr:spPr>
        <a:xfrm>
          <a:off x="15214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107834</xdr:rowOff>
    </xdr:from>
    <xdr:to>
      <xdr:col>76</xdr:col>
      <xdr:colOff>114300</xdr:colOff>
      <xdr:row>77</xdr:row>
      <xdr:rowOff>110599</xdr:rowOff>
    </xdr:to>
    <xdr:cxnSp macro="">
      <xdr:nvCxnSpPr>
        <xdr:cNvPr id="621" name="直線コネクタ 620"/>
        <xdr:cNvCxnSpPr/>
      </xdr:nvCxnSpPr>
      <xdr:spPr>
        <a:xfrm>
          <a:off x="13703300" y="13309484"/>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169962</xdr:rowOff>
    </xdr:from>
    <xdr:to>
      <xdr:col>76</xdr:col>
      <xdr:colOff>165100</xdr:colOff>
      <xdr:row>77</xdr:row>
      <xdr:rowOff>100112</xdr:rowOff>
    </xdr:to>
    <xdr:sp macro="" textlink="">
      <xdr:nvSpPr>
        <xdr:cNvPr id="622" name="フローチャート: 判断 621"/>
        <xdr:cNvSpPr/>
      </xdr:nvSpPr>
      <xdr:spPr>
        <a:xfrm>
          <a:off x="14541500" y="132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116639</xdr:rowOff>
    </xdr:from>
    <xdr:ext cx="534377" cy="259045"/>
    <xdr:sp macro="" textlink="">
      <xdr:nvSpPr>
        <xdr:cNvPr id="623" name="テキスト ボックス 622"/>
        <xdr:cNvSpPr txBox="1"/>
      </xdr:nvSpPr>
      <xdr:spPr>
        <a:xfrm>
          <a:off x="14325111" y="12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107834</xdr:rowOff>
    </xdr:from>
    <xdr:to>
      <xdr:col>71</xdr:col>
      <xdr:colOff>177800</xdr:colOff>
      <xdr:row>77</xdr:row>
      <xdr:rowOff>123515</xdr:rowOff>
    </xdr:to>
    <xdr:cxnSp macro="">
      <xdr:nvCxnSpPr>
        <xdr:cNvPr id="624" name="直線コネクタ 623"/>
        <xdr:cNvCxnSpPr/>
      </xdr:nvCxnSpPr>
      <xdr:spPr>
        <a:xfrm flipV="1">
          <a:off x="12814300" y="13309484"/>
          <a:ext cx="889000" cy="1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5" name="フローチャート: 判断 624"/>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97871</xdr:rowOff>
    </xdr:from>
    <xdr:ext cx="534377" cy="259045"/>
    <xdr:sp macro="" textlink="">
      <xdr:nvSpPr>
        <xdr:cNvPr id="626" name="テキスト ボックス 625"/>
        <xdr:cNvSpPr txBox="1"/>
      </xdr:nvSpPr>
      <xdr:spPr>
        <a:xfrm>
          <a:off x="13436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27" name="フローチャート: 判断 626"/>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77662</xdr:rowOff>
    </xdr:from>
    <xdr:ext cx="534377" cy="259045"/>
    <xdr:sp macro="" textlink="">
      <xdr:nvSpPr>
        <xdr:cNvPr id="628" name="テキスト ボックス 627"/>
        <xdr:cNvSpPr txBox="1"/>
      </xdr:nvSpPr>
      <xdr:spPr>
        <a:xfrm>
          <a:off x="12547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13919</xdr:rowOff>
    </xdr:from>
    <xdr:to>
      <xdr:col>85</xdr:col>
      <xdr:colOff>177800</xdr:colOff>
      <xdr:row>77</xdr:row>
      <xdr:rowOff>115519</xdr:rowOff>
    </xdr:to>
    <xdr:sp macro="" textlink="">
      <xdr:nvSpPr>
        <xdr:cNvPr id="634" name="楕円 633"/>
        <xdr:cNvSpPr/>
      </xdr:nvSpPr>
      <xdr:spPr>
        <a:xfrm>
          <a:off x="16268700" y="132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36796</xdr:rowOff>
    </xdr:from>
    <xdr:ext cx="534377" cy="259045"/>
    <xdr:sp macro="" textlink="">
      <xdr:nvSpPr>
        <xdr:cNvPr id="635" name="公債費該当値テキスト"/>
        <xdr:cNvSpPr txBox="1"/>
      </xdr:nvSpPr>
      <xdr:spPr>
        <a:xfrm>
          <a:off x="16370300" y="1306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26812</xdr:rowOff>
    </xdr:from>
    <xdr:to>
      <xdr:col>81</xdr:col>
      <xdr:colOff>101600</xdr:colOff>
      <xdr:row>77</xdr:row>
      <xdr:rowOff>128412</xdr:rowOff>
    </xdr:to>
    <xdr:sp macro="" textlink="">
      <xdr:nvSpPr>
        <xdr:cNvPr id="636" name="楕円 635"/>
        <xdr:cNvSpPr/>
      </xdr:nvSpPr>
      <xdr:spPr>
        <a:xfrm>
          <a:off x="15430500" y="132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144939</xdr:rowOff>
    </xdr:from>
    <xdr:ext cx="534377" cy="259045"/>
    <xdr:sp macro="" textlink="">
      <xdr:nvSpPr>
        <xdr:cNvPr id="637" name="テキスト ボックス 636"/>
        <xdr:cNvSpPr txBox="1"/>
      </xdr:nvSpPr>
      <xdr:spPr>
        <a:xfrm>
          <a:off x="15214111" y="130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59799</xdr:rowOff>
    </xdr:from>
    <xdr:to>
      <xdr:col>76</xdr:col>
      <xdr:colOff>165100</xdr:colOff>
      <xdr:row>77</xdr:row>
      <xdr:rowOff>161399</xdr:rowOff>
    </xdr:to>
    <xdr:sp macro="" textlink="">
      <xdr:nvSpPr>
        <xdr:cNvPr id="638" name="楕円 637"/>
        <xdr:cNvSpPr/>
      </xdr:nvSpPr>
      <xdr:spPr>
        <a:xfrm>
          <a:off x="14541500" y="132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152526</xdr:rowOff>
    </xdr:from>
    <xdr:ext cx="534377" cy="259045"/>
    <xdr:sp macro="" textlink="">
      <xdr:nvSpPr>
        <xdr:cNvPr id="639" name="テキスト ボックス 638"/>
        <xdr:cNvSpPr txBox="1"/>
      </xdr:nvSpPr>
      <xdr:spPr>
        <a:xfrm>
          <a:off x="14325111" y="133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57034</xdr:rowOff>
    </xdr:from>
    <xdr:to>
      <xdr:col>72</xdr:col>
      <xdr:colOff>38100</xdr:colOff>
      <xdr:row>77</xdr:row>
      <xdr:rowOff>158634</xdr:rowOff>
    </xdr:to>
    <xdr:sp macro="" textlink="">
      <xdr:nvSpPr>
        <xdr:cNvPr id="640" name="楕円 639"/>
        <xdr:cNvSpPr/>
      </xdr:nvSpPr>
      <xdr:spPr>
        <a:xfrm>
          <a:off x="13652500" y="1325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149761</xdr:rowOff>
    </xdr:from>
    <xdr:ext cx="534377" cy="259045"/>
    <xdr:sp macro="" textlink="">
      <xdr:nvSpPr>
        <xdr:cNvPr id="641" name="テキスト ボックス 640"/>
        <xdr:cNvSpPr txBox="1"/>
      </xdr:nvSpPr>
      <xdr:spPr>
        <a:xfrm>
          <a:off x="13436111" y="1335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72715</xdr:rowOff>
    </xdr:from>
    <xdr:to>
      <xdr:col>67</xdr:col>
      <xdr:colOff>101600</xdr:colOff>
      <xdr:row>78</xdr:row>
      <xdr:rowOff>2865</xdr:rowOff>
    </xdr:to>
    <xdr:sp macro="" textlink="">
      <xdr:nvSpPr>
        <xdr:cNvPr id="642" name="楕円 641"/>
        <xdr:cNvSpPr/>
      </xdr:nvSpPr>
      <xdr:spPr>
        <a:xfrm>
          <a:off x="12763500" y="1327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165442</xdr:rowOff>
    </xdr:from>
    <xdr:ext cx="534377" cy="259045"/>
    <xdr:sp macro="" textlink="">
      <xdr:nvSpPr>
        <xdr:cNvPr id="643" name="テキスト ボックス 642"/>
        <xdr:cNvSpPr txBox="1"/>
      </xdr:nvSpPr>
      <xdr:spPr>
        <a:xfrm>
          <a:off x="12547111" y="1336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7" name="テキスト ボックス 65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9" name="テキスト ボックス 65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1" name="テキスト ボックス 66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3" name="テキスト ボックス 66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5" name="テキスト ボックス 66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69" name="直線コネクタ 668"/>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70"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71" name="直線コネクタ 670"/>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2"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3" name="直線コネクタ 672"/>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50383</xdr:rowOff>
    </xdr:from>
    <xdr:to>
      <xdr:col>85</xdr:col>
      <xdr:colOff>127000</xdr:colOff>
      <xdr:row>99</xdr:row>
      <xdr:rowOff>68670</xdr:rowOff>
    </xdr:to>
    <xdr:cxnSp macro="">
      <xdr:nvCxnSpPr>
        <xdr:cNvPr id="674" name="直線コネクタ 673"/>
        <xdr:cNvCxnSpPr/>
      </xdr:nvCxnSpPr>
      <xdr:spPr>
        <a:xfrm flipV="1">
          <a:off x="15481300" y="17023933"/>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125069</xdr:rowOff>
    </xdr:from>
    <xdr:ext cx="469744" cy="259045"/>
    <xdr:sp macro="" textlink="">
      <xdr:nvSpPr>
        <xdr:cNvPr id="675" name="積立金平均値テキスト"/>
        <xdr:cNvSpPr txBox="1"/>
      </xdr:nvSpPr>
      <xdr:spPr>
        <a:xfrm>
          <a:off x="16370300" y="1658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6" name="フローチャート: 判断 675"/>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46431</xdr:rowOff>
    </xdr:from>
    <xdr:to>
      <xdr:col>81</xdr:col>
      <xdr:colOff>50800</xdr:colOff>
      <xdr:row>99</xdr:row>
      <xdr:rowOff>68670</xdr:rowOff>
    </xdr:to>
    <xdr:cxnSp macro="">
      <xdr:nvCxnSpPr>
        <xdr:cNvPr id="677" name="直線コネクタ 676"/>
        <xdr:cNvCxnSpPr/>
      </xdr:nvCxnSpPr>
      <xdr:spPr>
        <a:xfrm>
          <a:off x="14592300" y="17019981"/>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8" name="フローチャート: 判断 677"/>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97658</xdr:rowOff>
    </xdr:from>
    <xdr:ext cx="469744" cy="259045"/>
    <xdr:sp macro="" textlink="">
      <xdr:nvSpPr>
        <xdr:cNvPr id="679" name="テキスト ボックス 678"/>
        <xdr:cNvSpPr txBox="1"/>
      </xdr:nvSpPr>
      <xdr:spPr>
        <a:xfrm>
          <a:off x="15246428" y="1655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37778</xdr:rowOff>
    </xdr:from>
    <xdr:to>
      <xdr:col>76</xdr:col>
      <xdr:colOff>114300</xdr:colOff>
      <xdr:row>99</xdr:row>
      <xdr:rowOff>46431</xdr:rowOff>
    </xdr:to>
    <xdr:cxnSp macro="">
      <xdr:nvCxnSpPr>
        <xdr:cNvPr id="680" name="直線コネクタ 679"/>
        <xdr:cNvCxnSpPr/>
      </xdr:nvCxnSpPr>
      <xdr:spPr>
        <a:xfrm>
          <a:off x="13703300" y="17011328"/>
          <a:ext cx="889000" cy="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19927</xdr:rowOff>
    </xdr:from>
    <xdr:to>
      <xdr:col>76</xdr:col>
      <xdr:colOff>165100</xdr:colOff>
      <xdr:row>97</xdr:row>
      <xdr:rowOff>121527</xdr:rowOff>
    </xdr:to>
    <xdr:sp macro="" textlink="">
      <xdr:nvSpPr>
        <xdr:cNvPr id="681" name="フローチャート: 判断 680"/>
        <xdr:cNvSpPr/>
      </xdr:nvSpPr>
      <xdr:spPr>
        <a:xfrm>
          <a:off x="14541500" y="166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138054</xdr:rowOff>
    </xdr:from>
    <xdr:ext cx="534377" cy="259045"/>
    <xdr:sp macro="" textlink="">
      <xdr:nvSpPr>
        <xdr:cNvPr id="682" name="テキスト ボックス 681"/>
        <xdr:cNvSpPr txBox="1"/>
      </xdr:nvSpPr>
      <xdr:spPr>
        <a:xfrm>
          <a:off x="14325111" y="164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32976</xdr:rowOff>
    </xdr:from>
    <xdr:to>
      <xdr:col>71</xdr:col>
      <xdr:colOff>177800</xdr:colOff>
      <xdr:row>99</xdr:row>
      <xdr:rowOff>37778</xdr:rowOff>
    </xdr:to>
    <xdr:cxnSp macro="">
      <xdr:nvCxnSpPr>
        <xdr:cNvPr id="683" name="直線コネクタ 682"/>
        <xdr:cNvCxnSpPr/>
      </xdr:nvCxnSpPr>
      <xdr:spPr>
        <a:xfrm>
          <a:off x="12814300" y="17006526"/>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4" name="フローチャート: 判断 683"/>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50502</xdr:rowOff>
    </xdr:from>
    <xdr:ext cx="469744" cy="259045"/>
    <xdr:sp macro="" textlink="">
      <xdr:nvSpPr>
        <xdr:cNvPr id="685" name="テキスト ボックス 684"/>
        <xdr:cNvSpPr txBox="1"/>
      </xdr:nvSpPr>
      <xdr:spPr>
        <a:xfrm>
          <a:off x="13468428" y="1650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6" name="フローチャート: 判断 685"/>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1483</xdr:rowOff>
    </xdr:from>
    <xdr:ext cx="534377" cy="259045"/>
    <xdr:sp macro="" textlink="">
      <xdr:nvSpPr>
        <xdr:cNvPr id="687" name="テキスト ボックス 686"/>
        <xdr:cNvSpPr txBox="1"/>
      </xdr:nvSpPr>
      <xdr:spPr>
        <a:xfrm>
          <a:off x="12547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171033</xdr:rowOff>
    </xdr:from>
    <xdr:to>
      <xdr:col>85</xdr:col>
      <xdr:colOff>177800</xdr:colOff>
      <xdr:row>99</xdr:row>
      <xdr:rowOff>101183</xdr:rowOff>
    </xdr:to>
    <xdr:sp macro="" textlink="">
      <xdr:nvSpPr>
        <xdr:cNvPr id="693" name="楕円 692"/>
        <xdr:cNvSpPr/>
      </xdr:nvSpPr>
      <xdr:spPr>
        <a:xfrm>
          <a:off x="16268700" y="169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85960</xdr:rowOff>
    </xdr:from>
    <xdr:ext cx="469744" cy="259045"/>
    <xdr:sp macro="" textlink="">
      <xdr:nvSpPr>
        <xdr:cNvPr id="694" name="積立金該当値テキスト"/>
        <xdr:cNvSpPr txBox="1"/>
      </xdr:nvSpPr>
      <xdr:spPr>
        <a:xfrm>
          <a:off x="16370300" y="1688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17870</xdr:rowOff>
    </xdr:from>
    <xdr:to>
      <xdr:col>81</xdr:col>
      <xdr:colOff>101600</xdr:colOff>
      <xdr:row>99</xdr:row>
      <xdr:rowOff>119470</xdr:rowOff>
    </xdr:to>
    <xdr:sp macro="" textlink="">
      <xdr:nvSpPr>
        <xdr:cNvPr id="695" name="楕円 694"/>
        <xdr:cNvSpPr/>
      </xdr:nvSpPr>
      <xdr:spPr>
        <a:xfrm>
          <a:off x="15430500" y="169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110597</xdr:rowOff>
    </xdr:from>
    <xdr:ext cx="378565" cy="259045"/>
    <xdr:sp macro="" textlink="">
      <xdr:nvSpPr>
        <xdr:cNvPr id="696" name="テキスト ボックス 695"/>
        <xdr:cNvSpPr txBox="1"/>
      </xdr:nvSpPr>
      <xdr:spPr>
        <a:xfrm>
          <a:off x="15292017" y="1708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167081</xdr:rowOff>
    </xdr:from>
    <xdr:to>
      <xdr:col>76</xdr:col>
      <xdr:colOff>165100</xdr:colOff>
      <xdr:row>99</xdr:row>
      <xdr:rowOff>97231</xdr:rowOff>
    </xdr:to>
    <xdr:sp macro="" textlink="">
      <xdr:nvSpPr>
        <xdr:cNvPr id="697" name="楕円 696"/>
        <xdr:cNvSpPr/>
      </xdr:nvSpPr>
      <xdr:spPr>
        <a:xfrm>
          <a:off x="14541500" y="1696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88358</xdr:rowOff>
    </xdr:from>
    <xdr:ext cx="469744" cy="259045"/>
    <xdr:sp macro="" textlink="">
      <xdr:nvSpPr>
        <xdr:cNvPr id="698" name="テキスト ボックス 697"/>
        <xdr:cNvSpPr txBox="1"/>
      </xdr:nvSpPr>
      <xdr:spPr>
        <a:xfrm>
          <a:off x="14357428" y="1706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158428</xdr:rowOff>
    </xdr:from>
    <xdr:to>
      <xdr:col>72</xdr:col>
      <xdr:colOff>38100</xdr:colOff>
      <xdr:row>99</xdr:row>
      <xdr:rowOff>88578</xdr:rowOff>
    </xdr:to>
    <xdr:sp macro="" textlink="">
      <xdr:nvSpPr>
        <xdr:cNvPr id="699" name="楕円 698"/>
        <xdr:cNvSpPr/>
      </xdr:nvSpPr>
      <xdr:spPr>
        <a:xfrm>
          <a:off x="13652500" y="1696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79705</xdr:rowOff>
    </xdr:from>
    <xdr:ext cx="469744" cy="259045"/>
    <xdr:sp macro="" textlink="">
      <xdr:nvSpPr>
        <xdr:cNvPr id="700" name="テキスト ボックス 699"/>
        <xdr:cNvSpPr txBox="1"/>
      </xdr:nvSpPr>
      <xdr:spPr>
        <a:xfrm>
          <a:off x="13468428" y="1705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153626</xdr:rowOff>
    </xdr:from>
    <xdr:to>
      <xdr:col>67</xdr:col>
      <xdr:colOff>101600</xdr:colOff>
      <xdr:row>99</xdr:row>
      <xdr:rowOff>83776</xdr:rowOff>
    </xdr:to>
    <xdr:sp macro="" textlink="">
      <xdr:nvSpPr>
        <xdr:cNvPr id="701" name="楕円 700"/>
        <xdr:cNvSpPr/>
      </xdr:nvSpPr>
      <xdr:spPr>
        <a:xfrm>
          <a:off x="12763500" y="169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74903</xdr:rowOff>
    </xdr:from>
    <xdr:ext cx="469744" cy="259045"/>
    <xdr:sp macro="" textlink="">
      <xdr:nvSpPr>
        <xdr:cNvPr id="702" name="テキスト ボックス 701"/>
        <xdr:cNvSpPr txBox="1"/>
      </xdr:nvSpPr>
      <xdr:spPr>
        <a:xfrm>
          <a:off x="12579428" y="1704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4" name="テキスト ボックス 72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6" name="テキスト ボックス 72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21808</xdr:rowOff>
    </xdr:from>
    <xdr:to>
      <xdr:col>116</xdr:col>
      <xdr:colOff>62864</xdr:colOff>
      <xdr:row>39</xdr:row>
      <xdr:rowOff>98878</xdr:rowOff>
    </xdr:to>
    <xdr:cxnSp macro="">
      <xdr:nvCxnSpPr>
        <xdr:cNvPr id="728" name="直線コネクタ 727"/>
        <xdr:cNvCxnSpPr/>
      </xdr:nvCxnSpPr>
      <xdr:spPr>
        <a:xfrm flipV="1">
          <a:off x="22159595" y="5679658"/>
          <a:ext cx="1269" cy="110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139935</xdr:rowOff>
    </xdr:from>
    <xdr:ext cx="469744" cy="259045"/>
    <xdr:sp macro="" textlink="">
      <xdr:nvSpPr>
        <xdr:cNvPr id="731" name="投資及び出資金最大値テキスト"/>
        <xdr:cNvSpPr txBox="1"/>
      </xdr:nvSpPr>
      <xdr:spPr>
        <a:xfrm>
          <a:off x="22212300" y="545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21808</xdr:rowOff>
    </xdr:from>
    <xdr:to>
      <xdr:col>116</xdr:col>
      <xdr:colOff>152400</xdr:colOff>
      <xdr:row>33</xdr:row>
      <xdr:rowOff>21808</xdr:rowOff>
    </xdr:to>
    <xdr:cxnSp macro="">
      <xdr:nvCxnSpPr>
        <xdr:cNvPr id="732" name="直線コネクタ 731"/>
        <xdr:cNvCxnSpPr/>
      </xdr:nvCxnSpPr>
      <xdr:spPr>
        <a:xfrm>
          <a:off x="22072600" y="56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21808</xdr:rowOff>
    </xdr:from>
    <xdr:to>
      <xdr:col>116</xdr:col>
      <xdr:colOff>63500</xdr:colOff>
      <xdr:row>35</xdr:row>
      <xdr:rowOff>54465</xdr:rowOff>
    </xdr:to>
    <xdr:cxnSp macro="">
      <xdr:nvCxnSpPr>
        <xdr:cNvPr id="733" name="直線コネクタ 732"/>
        <xdr:cNvCxnSpPr/>
      </xdr:nvCxnSpPr>
      <xdr:spPr>
        <a:xfrm flipV="1">
          <a:off x="21323300" y="5679658"/>
          <a:ext cx="8382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23240</xdr:rowOff>
    </xdr:from>
    <xdr:ext cx="378565" cy="259045"/>
    <xdr:sp macro="" textlink="">
      <xdr:nvSpPr>
        <xdr:cNvPr id="734" name="投資及び出資金平均値テキスト"/>
        <xdr:cNvSpPr txBox="1"/>
      </xdr:nvSpPr>
      <xdr:spPr>
        <a:xfrm>
          <a:off x="22212300" y="65383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44813</xdr:rowOff>
    </xdr:from>
    <xdr:to>
      <xdr:col>116</xdr:col>
      <xdr:colOff>114300</xdr:colOff>
      <xdr:row>38</xdr:row>
      <xdr:rowOff>146413</xdr:rowOff>
    </xdr:to>
    <xdr:sp macro="" textlink="">
      <xdr:nvSpPr>
        <xdr:cNvPr id="735" name="フローチャート: 判断 734"/>
        <xdr:cNvSpPr/>
      </xdr:nvSpPr>
      <xdr:spPr>
        <a:xfrm>
          <a:off x="221107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131862</xdr:rowOff>
    </xdr:from>
    <xdr:to>
      <xdr:col>111</xdr:col>
      <xdr:colOff>177800</xdr:colOff>
      <xdr:row>35</xdr:row>
      <xdr:rowOff>54465</xdr:rowOff>
    </xdr:to>
    <xdr:cxnSp macro="">
      <xdr:nvCxnSpPr>
        <xdr:cNvPr id="736" name="直線コネクタ 735"/>
        <xdr:cNvCxnSpPr/>
      </xdr:nvCxnSpPr>
      <xdr:spPr>
        <a:xfrm>
          <a:off x="20434300" y="5275362"/>
          <a:ext cx="889000" cy="77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48405</xdr:rowOff>
    </xdr:from>
    <xdr:to>
      <xdr:col>112</xdr:col>
      <xdr:colOff>38100</xdr:colOff>
      <xdr:row>38</xdr:row>
      <xdr:rowOff>150005</xdr:rowOff>
    </xdr:to>
    <xdr:sp macro="" textlink="">
      <xdr:nvSpPr>
        <xdr:cNvPr id="737" name="フローチャート: 判断 736"/>
        <xdr:cNvSpPr/>
      </xdr:nvSpPr>
      <xdr:spPr>
        <a:xfrm>
          <a:off x="21272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141132</xdr:rowOff>
    </xdr:from>
    <xdr:ext cx="378565" cy="259045"/>
    <xdr:sp macro="" textlink="">
      <xdr:nvSpPr>
        <xdr:cNvPr id="738" name="テキスト ボックス 737"/>
        <xdr:cNvSpPr txBox="1"/>
      </xdr:nvSpPr>
      <xdr:spPr>
        <a:xfrm>
          <a:off x="21134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131862</xdr:rowOff>
    </xdr:from>
    <xdr:to>
      <xdr:col>107</xdr:col>
      <xdr:colOff>50800</xdr:colOff>
      <xdr:row>39</xdr:row>
      <xdr:rowOff>29972</xdr:rowOff>
    </xdr:to>
    <xdr:cxnSp macro="">
      <xdr:nvCxnSpPr>
        <xdr:cNvPr id="739" name="直線コネクタ 738"/>
        <xdr:cNvCxnSpPr/>
      </xdr:nvCxnSpPr>
      <xdr:spPr>
        <a:xfrm flipV="1">
          <a:off x="19545300" y="5275362"/>
          <a:ext cx="889000" cy="144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163685</xdr:rowOff>
    </xdr:from>
    <xdr:to>
      <xdr:col>107</xdr:col>
      <xdr:colOff>101600</xdr:colOff>
      <xdr:row>38</xdr:row>
      <xdr:rowOff>93835</xdr:rowOff>
    </xdr:to>
    <xdr:sp macro="" textlink="">
      <xdr:nvSpPr>
        <xdr:cNvPr id="740" name="フローチャート: 判断 739"/>
        <xdr:cNvSpPr/>
      </xdr:nvSpPr>
      <xdr:spPr>
        <a:xfrm>
          <a:off x="203835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84962</xdr:rowOff>
    </xdr:from>
    <xdr:ext cx="378565" cy="259045"/>
    <xdr:sp macro="" textlink="">
      <xdr:nvSpPr>
        <xdr:cNvPr id="741" name="テキスト ボックス 740"/>
        <xdr:cNvSpPr txBox="1"/>
      </xdr:nvSpPr>
      <xdr:spPr>
        <a:xfrm>
          <a:off x="20245017" y="660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29972</xdr:rowOff>
    </xdr:from>
    <xdr:to>
      <xdr:col>102</xdr:col>
      <xdr:colOff>114300</xdr:colOff>
      <xdr:row>39</xdr:row>
      <xdr:rowOff>65895</xdr:rowOff>
    </xdr:to>
    <xdr:cxnSp macro="">
      <xdr:nvCxnSpPr>
        <xdr:cNvPr id="742" name="直線コネクタ 741"/>
        <xdr:cNvCxnSpPr/>
      </xdr:nvCxnSpPr>
      <xdr:spPr>
        <a:xfrm flipV="1">
          <a:off x="18656300" y="6716522"/>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38281</xdr:rowOff>
    </xdr:from>
    <xdr:to>
      <xdr:col>102</xdr:col>
      <xdr:colOff>165100</xdr:colOff>
      <xdr:row>38</xdr:row>
      <xdr:rowOff>139881</xdr:rowOff>
    </xdr:to>
    <xdr:sp macro="" textlink="">
      <xdr:nvSpPr>
        <xdr:cNvPr id="743" name="フローチャート: 判断 742"/>
        <xdr:cNvSpPr/>
      </xdr:nvSpPr>
      <xdr:spPr>
        <a:xfrm>
          <a:off x="19494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156408</xdr:rowOff>
    </xdr:from>
    <xdr:ext cx="378565" cy="259045"/>
    <xdr:sp macro="" textlink="">
      <xdr:nvSpPr>
        <xdr:cNvPr id="744" name="テキスト ボックス 743"/>
        <xdr:cNvSpPr txBox="1"/>
      </xdr:nvSpPr>
      <xdr:spPr>
        <a:xfrm>
          <a:off x="19356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40567</xdr:rowOff>
    </xdr:from>
    <xdr:to>
      <xdr:col>98</xdr:col>
      <xdr:colOff>38100</xdr:colOff>
      <xdr:row>38</xdr:row>
      <xdr:rowOff>142167</xdr:rowOff>
    </xdr:to>
    <xdr:sp macro="" textlink="">
      <xdr:nvSpPr>
        <xdr:cNvPr id="745" name="フローチャート: 判断 744"/>
        <xdr:cNvSpPr/>
      </xdr:nvSpPr>
      <xdr:spPr>
        <a:xfrm>
          <a:off x="18605500" y="65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158694</xdr:rowOff>
    </xdr:from>
    <xdr:ext cx="378565" cy="259045"/>
    <xdr:sp macro="" textlink="">
      <xdr:nvSpPr>
        <xdr:cNvPr id="746" name="テキスト ボックス 745"/>
        <xdr:cNvSpPr txBox="1"/>
      </xdr:nvSpPr>
      <xdr:spPr>
        <a:xfrm>
          <a:off x="18467017" y="6330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142458</xdr:rowOff>
    </xdr:from>
    <xdr:to>
      <xdr:col>116</xdr:col>
      <xdr:colOff>114300</xdr:colOff>
      <xdr:row>33</xdr:row>
      <xdr:rowOff>72608</xdr:rowOff>
    </xdr:to>
    <xdr:sp macro="" textlink="">
      <xdr:nvSpPr>
        <xdr:cNvPr id="752" name="楕円 751"/>
        <xdr:cNvSpPr/>
      </xdr:nvSpPr>
      <xdr:spPr>
        <a:xfrm>
          <a:off x="22110700" y="56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95485</xdr:rowOff>
    </xdr:from>
    <xdr:ext cx="469744" cy="259045"/>
    <xdr:sp macro="" textlink="">
      <xdr:nvSpPr>
        <xdr:cNvPr id="753" name="投資及び出資金該当値テキスト"/>
        <xdr:cNvSpPr txBox="1"/>
      </xdr:nvSpPr>
      <xdr:spPr>
        <a:xfrm>
          <a:off x="22212300" y="558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3665</xdr:rowOff>
    </xdr:from>
    <xdr:to>
      <xdr:col>112</xdr:col>
      <xdr:colOff>38100</xdr:colOff>
      <xdr:row>35</xdr:row>
      <xdr:rowOff>105265</xdr:rowOff>
    </xdr:to>
    <xdr:sp macro="" textlink="">
      <xdr:nvSpPr>
        <xdr:cNvPr id="754" name="楕円 753"/>
        <xdr:cNvSpPr/>
      </xdr:nvSpPr>
      <xdr:spPr>
        <a:xfrm>
          <a:off x="21272500" y="60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121792</xdr:rowOff>
    </xdr:from>
    <xdr:ext cx="469744" cy="259045"/>
    <xdr:sp macro="" textlink="">
      <xdr:nvSpPr>
        <xdr:cNvPr id="755" name="テキスト ボックス 754"/>
        <xdr:cNvSpPr txBox="1"/>
      </xdr:nvSpPr>
      <xdr:spPr>
        <a:xfrm>
          <a:off x="21088428" y="577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81062</xdr:rowOff>
    </xdr:from>
    <xdr:to>
      <xdr:col>107</xdr:col>
      <xdr:colOff>101600</xdr:colOff>
      <xdr:row>31</xdr:row>
      <xdr:rowOff>11212</xdr:rowOff>
    </xdr:to>
    <xdr:sp macro="" textlink="">
      <xdr:nvSpPr>
        <xdr:cNvPr id="756" name="楕円 755"/>
        <xdr:cNvSpPr/>
      </xdr:nvSpPr>
      <xdr:spPr>
        <a:xfrm>
          <a:off x="20383500" y="52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27739</xdr:rowOff>
    </xdr:from>
    <xdr:ext cx="469744" cy="259045"/>
    <xdr:sp macro="" textlink="">
      <xdr:nvSpPr>
        <xdr:cNvPr id="757" name="テキスト ボックス 756"/>
        <xdr:cNvSpPr txBox="1"/>
      </xdr:nvSpPr>
      <xdr:spPr>
        <a:xfrm>
          <a:off x="20199428" y="499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150622</xdr:rowOff>
    </xdr:from>
    <xdr:to>
      <xdr:col>102</xdr:col>
      <xdr:colOff>165100</xdr:colOff>
      <xdr:row>39</xdr:row>
      <xdr:rowOff>80772</xdr:rowOff>
    </xdr:to>
    <xdr:sp macro="" textlink="">
      <xdr:nvSpPr>
        <xdr:cNvPr id="758" name="楕円 757"/>
        <xdr:cNvSpPr/>
      </xdr:nvSpPr>
      <xdr:spPr>
        <a:xfrm>
          <a:off x="19494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71899</xdr:rowOff>
    </xdr:from>
    <xdr:ext cx="378565" cy="259045"/>
    <xdr:sp macro="" textlink="">
      <xdr:nvSpPr>
        <xdr:cNvPr id="759" name="テキスト ボックス 758"/>
        <xdr:cNvSpPr txBox="1"/>
      </xdr:nvSpPr>
      <xdr:spPr>
        <a:xfrm>
          <a:off x="19356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15095</xdr:rowOff>
    </xdr:from>
    <xdr:to>
      <xdr:col>98</xdr:col>
      <xdr:colOff>38100</xdr:colOff>
      <xdr:row>39</xdr:row>
      <xdr:rowOff>116695</xdr:rowOff>
    </xdr:to>
    <xdr:sp macro="" textlink="">
      <xdr:nvSpPr>
        <xdr:cNvPr id="760" name="楕円 759"/>
        <xdr:cNvSpPr/>
      </xdr:nvSpPr>
      <xdr:spPr>
        <a:xfrm>
          <a:off x="18605500" y="67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107822</xdr:rowOff>
    </xdr:from>
    <xdr:ext cx="378565" cy="259045"/>
    <xdr:sp macro="" textlink="">
      <xdr:nvSpPr>
        <xdr:cNvPr id="761" name="テキスト ボックス 760"/>
        <xdr:cNvSpPr txBox="1"/>
      </xdr:nvSpPr>
      <xdr:spPr>
        <a:xfrm>
          <a:off x="18467017" y="6794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83" name="直線コネクタ 782"/>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6"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7" name="直線コネクタ 786"/>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67280</xdr:rowOff>
    </xdr:from>
    <xdr:to>
      <xdr:col>116</xdr:col>
      <xdr:colOff>63500</xdr:colOff>
      <xdr:row>55</xdr:row>
      <xdr:rowOff>76149</xdr:rowOff>
    </xdr:to>
    <xdr:cxnSp macro="">
      <xdr:nvCxnSpPr>
        <xdr:cNvPr id="788" name="直線コネクタ 787"/>
        <xdr:cNvCxnSpPr/>
      </xdr:nvCxnSpPr>
      <xdr:spPr>
        <a:xfrm flipV="1">
          <a:off x="21323300" y="9497030"/>
          <a:ext cx="8382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97868</xdr:rowOff>
    </xdr:from>
    <xdr:ext cx="469744" cy="259045"/>
    <xdr:sp macro="" textlink="">
      <xdr:nvSpPr>
        <xdr:cNvPr id="789" name="貸付金平均値テキスト"/>
        <xdr:cNvSpPr txBox="1"/>
      </xdr:nvSpPr>
      <xdr:spPr>
        <a:xfrm>
          <a:off x="22212300" y="987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90" name="フローチャート: 判断 789"/>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76149</xdr:rowOff>
    </xdr:from>
    <xdr:to>
      <xdr:col>111</xdr:col>
      <xdr:colOff>177800</xdr:colOff>
      <xdr:row>55</xdr:row>
      <xdr:rowOff>81727</xdr:rowOff>
    </xdr:to>
    <xdr:cxnSp macro="">
      <xdr:nvCxnSpPr>
        <xdr:cNvPr id="791" name="直線コネクタ 790"/>
        <xdr:cNvCxnSpPr/>
      </xdr:nvCxnSpPr>
      <xdr:spPr>
        <a:xfrm flipV="1">
          <a:off x="20434300" y="9505899"/>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92" name="フローチャート: 判断 791"/>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30339</xdr:rowOff>
    </xdr:from>
    <xdr:ext cx="469744" cy="259045"/>
    <xdr:sp macro="" textlink="">
      <xdr:nvSpPr>
        <xdr:cNvPr id="793" name="テキスト ボックス 792"/>
        <xdr:cNvSpPr txBox="1"/>
      </xdr:nvSpPr>
      <xdr:spPr>
        <a:xfrm>
          <a:off x="21088428" y="99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81727</xdr:rowOff>
    </xdr:from>
    <xdr:to>
      <xdr:col>107</xdr:col>
      <xdr:colOff>50800</xdr:colOff>
      <xdr:row>55</xdr:row>
      <xdr:rowOff>85613</xdr:rowOff>
    </xdr:to>
    <xdr:cxnSp macro="">
      <xdr:nvCxnSpPr>
        <xdr:cNvPr id="794" name="直線コネクタ 793"/>
        <xdr:cNvCxnSpPr/>
      </xdr:nvCxnSpPr>
      <xdr:spPr>
        <a:xfrm flipV="1">
          <a:off x="19545300" y="951147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111897</xdr:rowOff>
    </xdr:from>
    <xdr:to>
      <xdr:col>107</xdr:col>
      <xdr:colOff>101600</xdr:colOff>
      <xdr:row>57</xdr:row>
      <xdr:rowOff>42047</xdr:rowOff>
    </xdr:to>
    <xdr:sp macro="" textlink="">
      <xdr:nvSpPr>
        <xdr:cNvPr id="795" name="フローチャート: 判断 794"/>
        <xdr:cNvSpPr/>
      </xdr:nvSpPr>
      <xdr:spPr>
        <a:xfrm>
          <a:off x="20383500" y="97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33174</xdr:rowOff>
    </xdr:from>
    <xdr:ext cx="469744" cy="259045"/>
    <xdr:sp macro="" textlink="">
      <xdr:nvSpPr>
        <xdr:cNvPr id="796" name="テキスト ボックス 795"/>
        <xdr:cNvSpPr txBox="1"/>
      </xdr:nvSpPr>
      <xdr:spPr>
        <a:xfrm>
          <a:off x="20199428" y="980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85613</xdr:rowOff>
    </xdr:from>
    <xdr:to>
      <xdr:col>102</xdr:col>
      <xdr:colOff>114300</xdr:colOff>
      <xdr:row>55</xdr:row>
      <xdr:rowOff>85888</xdr:rowOff>
    </xdr:to>
    <xdr:cxnSp macro="">
      <xdr:nvCxnSpPr>
        <xdr:cNvPr id="797" name="直線コネクタ 796"/>
        <xdr:cNvCxnSpPr/>
      </xdr:nvCxnSpPr>
      <xdr:spPr>
        <a:xfrm flipV="1">
          <a:off x="18656300" y="9515363"/>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8" name="フローチャート: 判断 797"/>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57726</xdr:rowOff>
    </xdr:from>
    <xdr:ext cx="469744" cy="259045"/>
    <xdr:sp macro="" textlink="">
      <xdr:nvSpPr>
        <xdr:cNvPr id="799" name="テキスト ボックス 798"/>
        <xdr:cNvSpPr txBox="1"/>
      </xdr:nvSpPr>
      <xdr:spPr>
        <a:xfrm>
          <a:off x="19310428" y="983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800" name="フローチャート: 判断 799"/>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81501</xdr:rowOff>
    </xdr:from>
    <xdr:ext cx="469744" cy="259045"/>
    <xdr:sp macro="" textlink="">
      <xdr:nvSpPr>
        <xdr:cNvPr id="801" name="テキスト ボックス 800"/>
        <xdr:cNvSpPr txBox="1"/>
      </xdr:nvSpPr>
      <xdr:spPr>
        <a:xfrm>
          <a:off x="18421428" y="985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16480</xdr:rowOff>
    </xdr:from>
    <xdr:to>
      <xdr:col>116</xdr:col>
      <xdr:colOff>114300</xdr:colOff>
      <xdr:row>55</xdr:row>
      <xdr:rowOff>118080</xdr:rowOff>
    </xdr:to>
    <xdr:sp macro="" textlink="">
      <xdr:nvSpPr>
        <xdr:cNvPr id="807" name="楕円 806"/>
        <xdr:cNvSpPr/>
      </xdr:nvSpPr>
      <xdr:spPr>
        <a:xfrm>
          <a:off x="22110700" y="944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39357</xdr:rowOff>
    </xdr:from>
    <xdr:ext cx="534377" cy="259045"/>
    <xdr:sp macro="" textlink="">
      <xdr:nvSpPr>
        <xdr:cNvPr id="808" name="貸付金該当値テキスト"/>
        <xdr:cNvSpPr txBox="1"/>
      </xdr:nvSpPr>
      <xdr:spPr>
        <a:xfrm>
          <a:off x="22212300" y="929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25349</xdr:rowOff>
    </xdr:from>
    <xdr:to>
      <xdr:col>112</xdr:col>
      <xdr:colOff>38100</xdr:colOff>
      <xdr:row>55</xdr:row>
      <xdr:rowOff>126949</xdr:rowOff>
    </xdr:to>
    <xdr:sp macro="" textlink="">
      <xdr:nvSpPr>
        <xdr:cNvPr id="809" name="楕円 808"/>
        <xdr:cNvSpPr/>
      </xdr:nvSpPr>
      <xdr:spPr>
        <a:xfrm>
          <a:off x="21272500" y="945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143476</xdr:rowOff>
    </xdr:from>
    <xdr:ext cx="534377" cy="259045"/>
    <xdr:sp macro="" textlink="">
      <xdr:nvSpPr>
        <xdr:cNvPr id="810" name="テキスト ボックス 809"/>
        <xdr:cNvSpPr txBox="1"/>
      </xdr:nvSpPr>
      <xdr:spPr>
        <a:xfrm>
          <a:off x="21056111" y="923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30927</xdr:rowOff>
    </xdr:from>
    <xdr:to>
      <xdr:col>107</xdr:col>
      <xdr:colOff>101600</xdr:colOff>
      <xdr:row>55</xdr:row>
      <xdr:rowOff>132527</xdr:rowOff>
    </xdr:to>
    <xdr:sp macro="" textlink="">
      <xdr:nvSpPr>
        <xdr:cNvPr id="811" name="楕円 810"/>
        <xdr:cNvSpPr/>
      </xdr:nvSpPr>
      <xdr:spPr>
        <a:xfrm>
          <a:off x="20383500" y="94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149054</xdr:rowOff>
    </xdr:from>
    <xdr:ext cx="534377" cy="259045"/>
    <xdr:sp macro="" textlink="">
      <xdr:nvSpPr>
        <xdr:cNvPr id="812" name="テキスト ボックス 811"/>
        <xdr:cNvSpPr txBox="1"/>
      </xdr:nvSpPr>
      <xdr:spPr>
        <a:xfrm>
          <a:off x="20167111" y="923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34813</xdr:rowOff>
    </xdr:from>
    <xdr:to>
      <xdr:col>102</xdr:col>
      <xdr:colOff>165100</xdr:colOff>
      <xdr:row>55</xdr:row>
      <xdr:rowOff>136413</xdr:rowOff>
    </xdr:to>
    <xdr:sp macro="" textlink="">
      <xdr:nvSpPr>
        <xdr:cNvPr id="813" name="楕円 812"/>
        <xdr:cNvSpPr/>
      </xdr:nvSpPr>
      <xdr:spPr>
        <a:xfrm>
          <a:off x="19494500" y="946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152940</xdr:rowOff>
    </xdr:from>
    <xdr:ext cx="534377" cy="259045"/>
    <xdr:sp macro="" textlink="">
      <xdr:nvSpPr>
        <xdr:cNvPr id="814" name="テキスト ボックス 813"/>
        <xdr:cNvSpPr txBox="1"/>
      </xdr:nvSpPr>
      <xdr:spPr>
        <a:xfrm>
          <a:off x="19278111" y="923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35088</xdr:rowOff>
    </xdr:from>
    <xdr:to>
      <xdr:col>98</xdr:col>
      <xdr:colOff>38100</xdr:colOff>
      <xdr:row>55</xdr:row>
      <xdr:rowOff>136688</xdr:rowOff>
    </xdr:to>
    <xdr:sp macro="" textlink="">
      <xdr:nvSpPr>
        <xdr:cNvPr id="815" name="楕円 814"/>
        <xdr:cNvSpPr/>
      </xdr:nvSpPr>
      <xdr:spPr>
        <a:xfrm>
          <a:off x="18605500" y="946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153215</xdr:rowOff>
    </xdr:from>
    <xdr:ext cx="534377" cy="259045"/>
    <xdr:sp macro="" textlink="">
      <xdr:nvSpPr>
        <xdr:cNvPr id="816" name="テキスト ボックス 815"/>
        <xdr:cNvSpPr txBox="1"/>
      </xdr:nvSpPr>
      <xdr:spPr>
        <a:xfrm>
          <a:off x="18389111" y="924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9" name="直線コネクタ 838"/>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40"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41" name="直線コネクタ 840"/>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42"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43" name="直線コネクタ 842"/>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20371</xdr:rowOff>
    </xdr:from>
    <xdr:to>
      <xdr:col>116</xdr:col>
      <xdr:colOff>63500</xdr:colOff>
      <xdr:row>76</xdr:row>
      <xdr:rowOff>41677</xdr:rowOff>
    </xdr:to>
    <xdr:cxnSp macro="">
      <xdr:nvCxnSpPr>
        <xdr:cNvPr id="844" name="直線コネクタ 843"/>
        <xdr:cNvCxnSpPr/>
      </xdr:nvCxnSpPr>
      <xdr:spPr>
        <a:xfrm flipV="1">
          <a:off x="21323300" y="13050571"/>
          <a:ext cx="8382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169567</xdr:rowOff>
    </xdr:from>
    <xdr:ext cx="534377" cy="259045"/>
    <xdr:sp macro="" textlink="">
      <xdr:nvSpPr>
        <xdr:cNvPr id="845" name="繰出金平均値テキスト"/>
        <xdr:cNvSpPr txBox="1"/>
      </xdr:nvSpPr>
      <xdr:spPr>
        <a:xfrm>
          <a:off x="22212300" y="12685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6" name="フローチャート: 判断 845"/>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41677</xdr:rowOff>
    </xdr:from>
    <xdr:to>
      <xdr:col>111</xdr:col>
      <xdr:colOff>177800</xdr:colOff>
      <xdr:row>76</xdr:row>
      <xdr:rowOff>78893</xdr:rowOff>
    </xdr:to>
    <xdr:cxnSp macro="">
      <xdr:nvCxnSpPr>
        <xdr:cNvPr id="847" name="直線コネクタ 846"/>
        <xdr:cNvCxnSpPr/>
      </xdr:nvCxnSpPr>
      <xdr:spPr>
        <a:xfrm flipV="1">
          <a:off x="20434300" y="13071877"/>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8" name="フローチャート: 判断 847"/>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85412</xdr:rowOff>
    </xdr:from>
    <xdr:ext cx="534377" cy="259045"/>
    <xdr:sp macro="" textlink="">
      <xdr:nvSpPr>
        <xdr:cNvPr id="849" name="テキスト ボックス 848"/>
        <xdr:cNvSpPr txBox="1"/>
      </xdr:nvSpPr>
      <xdr:spPr>
        <a:xfrm>
          <a:off x="21056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63119</xdr:rowOff>
    </xdr:from>
    <xdr:to>
      <xdr:col>107</xdr:col>
      <xdr:colOff>50800</xdr:colOff>
      <xdr:row>76</xdr:row>
      <xdr:rowOff>78893</xdr:rowOff>
    </xdr:to>
    <xdr:cxnSp macro="">
      <xdr:nvCxnSpPr>
        <xdr:cNvPr id="850" name="直線コネクタ 849"/>
        <xdr:cNvCxnSpPr/>
      </xdr:nvCxnSpPr>
      <xdr:spPr>
        <a:xfrm>
          <a:off x="19545300" y="12750419"/>
          <a:ext cx="889000" cy="3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87209</xdr:rowOff>
    </xdr:from>
    <xdr:to>
      <xdr:col>107</xdr:col>
      <xdr:colOff>101600</xdr:colOff>
      <xdr:row>74</xdr:row>
      <xdr:rowOff>17359</xdr:rowOff>
    </xdr:to>
    <xdr:sp macro="" textlink="">
      <xdr:nvSpPr>
        <xdr:cNvPr id="851" name="フローチャート: 判断 850"/>
        <xdr:cNvSpPr/>
      </xdr:nvSpPr>
      <xdr:spPr>
        <a:xfrm>
          <a:off x="20383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33886</xdr:rowOff>
    </xdr:from>
    <xdr:ext cx="534377" cy="259045"/>
    <xdr:sp macro="" textlink="">
      <xdr:nvSpPr>
        <xdr:cNvPr id="852" name="テキスト ボックス 851"/>
        <xdr:cNvSpPr txBox="1"/>
      </xdr:nvSpPr>
      <xdr:spPr>
        <a:xfrm>
          <a:off x="20167111" y="1237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63119</xdr:rowOff>
    </xdr:from>
    <xdr:to>
      <xdr:col>102</xdr:col>
      <xdr:colOff>114300</xdr:colOff>
      <xdr:row>74</xdr:row>
      <xdr:rowOff>149301</xdr:rowOff>
    </xdr:to>
    <xdr:cxnSp macro="">
      <xdr:nvCxnSpPr>
        <xdr:cNvPr id="853" name="直線コネクタ 852"/>
        <xdr:cNvCxnSpPr/>
      </xdr:nvCxnSpPr>
      <xdr:spPr>
        <a:xfrm flipV="1">
          <a:off x="18656300" y="12750419"/>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4" name="フローチャート: 判断 853"/>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148983</xdr:rowOff>
    </xdr:from>
    <xdr:ext cx="534377" cy="259045"/>
    <xdr:sp macro="" textlink="">
      <xdr:nvSpPr>
        <xdr:cNvPr id="855" name="テキスト ボックス 854"/>
        <xdr:cNvSpPr txBox="1"/>
      </xdr:nvSpPr>
      <xdr:spPr>
        <a:xfrm>
          <a:off x="19278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6" name="フローチャート: 判断 855"/>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20464</xdr:rowOff>
    </xdr:from>
    <xdr:ext cx="534377" cy="259045"/>
    <xdr:sp macro="" textlink="">
      <xdr:nvSpPr>
        <xdr:cNvPr id="857" name="テキスト ボックス 856"/>
        <xdr:cNvSpPr txBox="1"/>
      </xdr:nvSpPr>
      <xdr:spPr>
        <a:xfrm>
          <a:off x="18389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141021</xdr:rowOff>
    </xdr:from>
    <xdr:to>
      <xdr:col>116</xdr:col>
      <xdr:colOff>114300</xdr:colOff>
      <xdr:row>76</xdr:row>
      <xdr:rowOff>71171</xdr:rowOff>
    </xdr:to>
    <xdr:sp macro="" textlink="">
      <xdr:nvSpPr>
        <xdr:cNvPr id="863" name="楕円 862"/>
        <xdr:cNvSpPr/>
      </xdr:nvSpPr>
      <xdr:spPr>
        <a:xfrm>
          <a:off x="22110700" y="129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119448</xdr:rowOff>
    </xdr:from>
    <xdr:ext cx="534377" cy="259045"/>
    <xdr:sp macro="" textlink="">
      <xdr:nvSpPr>
        <xdr:cNvPr id="864" name="繰出金該当値テキスト"/>
        <xdr:cNvSpPr txBox="1"/>
      </xdr:nvSpPr>
      <xdr:spPr>
        <a:xfrm>
          <a:off x="22212300" y="129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162327</xdr:rowOff>
    </xdr:from>
    <xdr:to>
      <xdr:col>112</xdr:col>
      <xdr:colOff>38100</xdr:colOff>
      <xdr:row>76</xdr:row>
      <xdr:rowOff>92477</xdr:rowOff>
    </xdr:to>
    <xdr:sp macro="" textlink="">
      <xdr:nvSpPr>
        <xdr:cNvPr id="865" name="楕円 864"/>
        <xdr:cNvSpPr/>
      </xdr:nvSpPr>
      <xdr:spPr>
        <a:xfrm>
          <a:off x="21272500" y="130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83604</xdr:rowOff>
    </xdr:from>
    <xdr:ext cx="534377" cy="259045"/>
    <xdr:sp macro="" textlink="">
      <xdr:nvSpPr>
        <xdr:cNvPr id="866" name="テキスト ボックス 865"/>
        <xdr:cNvSpPr txBox="1"/>
      </xdr:nvSpPr>
      <xdr:spPr>
        <a:xfrm>
          <a:off x="21056111" y="1311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28093</xdr:rowOff>
    </xdr:from>
    <xdr:to>
      <xdr:col>107</xdr:col>
      <xdr:colOff>101600</xdr:colOff>
      <xdr:row>76</xdr:row>
      <xdr:rowOff>129693</xdr:rowOff>
    </xdr:to>
    <xdr:sp macro="" textlink="">
      <xdr:nvSpPr>
        <xdr:cNvPr id="867" name="楕円 866"/>
        <xdr:cNvSpPr/>
      </xdr:nvSpPr>
      <xdr:spPr>
        <a:xfrm>
          <a:off x="20383500" y="130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120820</xdr:rowOff>
    </xdr:from>
    <xdr:ext cx="534377" cy="259045"/>
    <xdr:sp macro="" textlink="">
      <xdr:nvSpPr>
        <xdr:cNvPr id="868" name="テキスト ボックス 867"/>
        <xdr:cNvSpPr txBox="1"/>
      </xdr:nvSpPr>
      <xdr:spPr>
        <a:xfrm>
          <a:off x="20167111" y="131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12319</xdr:rowOff>
    </xdr:from>
    <xdr:to>
      <xdr:col>102</xdr:col>
      <xdr:colOff>165100</xdr:colOff>
      <xdr:row>74</xdr:row>
      <xdr:rowOff>113919</xdr:rowOff>
    </xdr:to>
    <xdr:sp macro="" textlink="">
      <xdr:nvSpPr>
        <xdr:cNvPr id="869" name="楕円 868"/>
        <xdr:cNvSpPr/>
      </xdr:nvSpPr>
      <xdr:spPr>
        <a:xfrm>
          <a:off x="19494500" y="126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130446</xdr:rowOff>
    </xdr:from>
    <xdr:ext cx="534377" cy="259045"/>
    <xdr:sp macro="" textlink="">
      <xdr:nvSpPr>
        <xdr:cNvPr id="870" name="テキスト ボックス 869"/>
        <xdr:cNvSpPr txBox="1"/>
      </xdr:nvSpPr>
      <xdr:spPr>
        <a:xfrm>
          <a:off x="19278111" y="124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98501</xdr:rowOff>
    </xdr:from>
    <xdr:to>
      <xdr:col>98</xdr:col>
      <xdr:colOff>38100</xdr:colOff>
      <xdr:row>75</xdr:row>
      <xdr:rowOff>28651</xdr:rowOff>
    </xdr:to>
    <xdr:sp macro="" textlink="">
      <xdr:nvSpPr>
        <xdr:cNvPr id="871" name="楕円 870"/>
        <xdr:cNvSpPr/>
      </xdr:nvSpPr>
      <xdr:spPr>
        <a:xfrm>
          <a:off x="18605500" y="127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45178</xdr:rowOff>
    </xdr:from>
    <xdr:ext cx="534377" cy="259045"/>
    <xdr:sp macro="" textlink="">
      <xdr:nvSpPr>
        <xdr:cNvPr id="872" name="テキスト ボックス 871"/>
        <xdr:cNvSpPr txBox="1"/>
      </xdr:nvSpPr>
      <xdr:spPr>
        <a:xfrm>
          <a:off x="18389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住民一人当たりの性質別決算では、人件費が類似団体等と比較して高いほか、道路や公共施設の老朽化などにより維持補修費、保育所運営経費及び障害者</a:t>
          </a:r>
          <a:r>
            <a:rPr kumimoji="1" lang="ja-JP" altLang="en-US" sz="1300" baseline="0">
              <a:solidFill>
                <a:schemeClr val="dk1"/>
              </a:solidFill>
              <a:effectLst/>
              <a:latin typeface="+mn-lt"/>
              <a:ea typeface="+mn-ea"/>
              <a:cs typeface="+mn-cs"/>
            </a:rPr>
            <a:t>介護給付費</a:t>
          </a:r>
          <a:r>
            <a:rPr kumimoji="1" lang="ja-JP" altLang="ja-JP" sz="1300" baseline="0">
              <a:solidFill>
                <a:schemeClr val="dk1"/>
              </a:solidFill>
              <a:effectLst/>
              <a:latin typeface="+mn-lt"/>
              <a:ea typeface="+mn-ea"/>
              <a:cs typeface="+mn-cs"/>
            </a:rPr>
            <a:t>などの社会関保障係費経費などによる扶助費などが類似団体等と比較して高い傾向にある。</a:t>
          </a:r>
          <a:endParaRPr lang="ja-JP" altLang="ja-JP" sz="1300">
            <a:effectLst/>
          </a:endParaRPr>
        </a:p>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一方で、事務経費や市単独事業などの精査などにより物件費、普通建設事業費は低い傾向にあります。</a:t>
          </a:r>
          <a:endParaRPr lang="ja-JP" altLang="ja-JP" sz="1300">
            <a:effectLst/>
          </a:endParaRPr>
        </a:p>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人件費をはじめとする義務的経費の抑制を図るとともに、公共施設アセットマネジメントを推進していく中で、今後さらに増加が予測される維持補修費等に留意しながら、普通建設事業を適正な規模で進めていきます。</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187,901
185,170
67.54
63,771,423
63,310,327
185,166
34,679,499
44,230,663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27577</xdr:rowOff>
    </xdr:from>
    <xdr:to>
      <xdr:col>24</xdr:col>
      <xdr:colOff>63500</xdr:colOff>
      <xdr:row>34</xdr:row>
      <xdr:rowOff>70031</xdr:rowOff>
    </xdr:to>
    <xdr:cxnSp macro="">
      <xdr:nvCxnSpPr>
        <xdr:cNvPr id="63" name="直線コネクタ 62"/>
        <xdr:cNvCxnSpPr/>
      </xdr:nvCxnSpPr>
      <xdr:spPr>
        <a:xfrm flipV="1">
          <a:off x="3797300" y="585687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85288</xdr:rowOff>
    </xdr:from>
    <xdr:ext cx="469744" cy="259045"/>
    <xdr:sp macro="" textlink="">
      <xdr:nvSpPr>
        <xdr:cNvPr id="64" name="議会費平均値テキスト"/>
        <xdr:cNvSpPr txBox="1"/>
      </xdr:nvSpPr>
      <xdr:spPr>
        <a:xfrm>
          <a:off x="4686300" y="60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69487</xdr:rowOff>
    </xdr:from>
    <xdr:to>
      <xdr:col>19</xdr:col>
      <xdr:colOff>177800</xdr:colOff>
      <xdr:row>34</xdr:row>
      <xdr:rowOff>70031</xdr:rowOff>
    </xdr:to>
    <xdr:cxnSp macro="">
      <xdr:nvCxnSpPr>
        <xdr:cNvPr id="66" name="直線コネクタ 65"/>
        <xdr:cNvCxnSpPr/>
      </xdr:nvCxnSpPr>
      <xdr:spPr>
        <a:xfrm>
          <a:off x="2908300" y="5727337"/>
          <a:ext cx="889000" cy="17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19430</xdr:rowOff>
    </xdr:from>
    <xdr:ext cx="469744" cy="259045"/>
    <xdr:sp macro="" textlink="">
      <xdr:nvSpPr>
        <xdr:cNvPr id="68" name="テキスト ボックス 67"/>
        <xdr:cNvSpPr txBox="1"/>
      </xdr:nvSpPr>
      <xdr:spPr>
        <a:xfrm>
          <a:off x="3562428"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69487</xdr:rowOff>
    </xdr:from>
    <xdr:to>
      <xdr:col>15</xdr:col>
      <xdr:colOff>50800</xdr:colOff>
      <xdr:row>33</xdr:row>
      <xdr:rowOff>134801</xdr:rowOff>
    </xdr:to>
    <xdr:cxnSp macro="">
      <xdr:nvCxnSpPr>
        <xdr:cNvPr id="69" name="直線コネクタ 68"/>
        <xdr:cNvCxnSpPr/>
      </xdr:nvCxnSpPr>
      <xdr:spPr>
        <a:xfrm flipV="1">
          <a:off x="2019300" y="57273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94887</xdr:rowOff>
    </xdr:from>
    <xdr:to>
      <xdr:col>15</xdr:col>
      <xdr:colOff>101600</xdr:colOff>
      <xdr:row>34</xdr:row>
      <xdr:rowOff>25037</xdr:rowOff>
    </xdr:to>
    <xdr:sp macro="" textlink="">
      <xdr:nvSpPr>
        <xdr:cNvPr id="70" name="フローチャート: 判断 69"/>
        <xdr:cNvSpPr/>
      </xdr:nvSpPr>
      <xdr:spPr>
        <a:xfrm>
          <a:off x="2857500" y="575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16164</xdr:rowOff>
    </xdr:from>
    <xdr:ext cx="469744" cy="259045"/>
    <xdr:sp macro="" textlink="">
      <xdr:nvSpPr>
        <xdr:cNvPr id="71" name="テキスト ボックス 70"/>
        <xdr:cNvSpPr txBox="1"/>
      </xdr:nvSpPr>
      <xdr:spPr>
        <a:xfrm>
          <a:off x="2673428" y="58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134801</xdr:rowOff>
    </xdr:from>
    <xdr:to>
      <xdr:col>10</xdr:col>
      <xdr:colOff>114300</xdr:colOff>
      <xdr:row>34</xdr:row>
      <xdr:rowOff>29754</xdr:rowOff>
    </xdr:to>
    <xdr:cxnSp macro="">
      <xdr:nvCxnSpPr>
        <xdr:cNvPr id="72" name="直線コネクタ 71"/>
        <xdr:cNvCxnSpPr/>
      </xdr:nvCxnSpPr>
      <xdr:spPr>
        <a:xfrm flipV="1">
          <a:off x="1130300" y="5792651"/>
          <a:ext cx="8890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35214</xdr:rowOff>
    </xdr:from>
    <xdr:ext cx="469744" cy="259045"/>
    <xdr:sp macro="" textlink="">
      <xdr:nvSpPr>
        <xdr:cNvPr id="74" name="テキスト ボックス 73"/>
        <xdr:cNvSpPr txBox="1"/>
      </xdr:nvSpPr>
      <xdr:spPr>
        <a:xfrm>
          <a:off x="1784428"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53720</xdr:rowOff>
    </xdr:from>
    <xdr:ext cx="469744" cy="259045"/>
    <xdr:sp macro="" textlink="">
      <xdr:nvSpPr>
        <xdr:cNvPr id="76" name="テキスト ボックス 75"/>
        <xdr:cNvSpPr txBox="1"/>
      </xdr:nvSpPr>
      <xdr:spPr>
        <a:xfrm>
          <a:off x="895428"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148227</xdr:rowOff>
    </xdr:from>
    <xdr:to>
      <xdr:col>24</xdr:col>
      <xdr:colOff>114300</xdr:colOff>
      <xdr:row>34</xdr:row>
      <xdr:rowOff>78377</xdr:rowOff>
    </xdr:to>
    <xdr:sp macro="" textlink="">
      <xdr:nvSpPr>
        <xdr:cNvPr id="82" name="楕円 81"/>
        <xdr:cNvSpPr/>
      </xdr:nvSpPr>
      <xdr:spPr>
        <a:xfrm>
          <a:off x="4584700" y="58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171104</xdr:rowOff>
    </xdr:from>
    <xdr:ext cx="469744" cy="259045"/>
    <xdr:sp macro="" textlink="">
      <xdr:nvSpPr>
        <xdr:cNvPr id="83" name="議会費該当値テキスト"/>
        <xdr:cNvSpPr txBox="1"/>
      </xdr:nvSpPr>
      <xdr:spPr>
        <a:xfrm>
          <a:off x="4686300"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19231</xdr:rowOff>
    </xdr:from>
    <xdr:to>
      <xdr:col>20</xdr:col>
      <xdr:colOff>38100</xdr:colOff>
      <xdr:row>34</xdr:row>
      <xdr:rowOff>120831</xdr:rowOff>
    </xdr:to>
    <xdr:sp macro="" textlink="">
      <xdr:nvSpPr>
        <xdr:cNvPr id="84" name="楕円 83"/>
        <xdr:cNvSpPr/>
      </xdr:nvSpPr>
      <xdr:spPr>
        <a:xfrm>
          <a:off x="3746500" y="58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137358</xdr:rowOff>
    </xdr:from>
    <xdr:ext cx="469744" cy="259045"/>
    <xdr:sp macro="" textlink="">
      <xdr:nvSpPr>
        <xdr:cNvPr id="85" name="テキスト ボックス 84"/>
        <xdr:cNvSpPr txBox="1"/>
      </xdr:nvSpPr>
      <xdr:spPr>
        <a:xfrm>
          <a:off x="3562428" y="562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18687</xdr:rowOff>
    </xdr:from>
    <xdr:to>
      <xdr:col>15</xdr:col>
      <xdr:colOff>101600</xdr:colOff>
      <xdr:row>33</xdr:row>
      <xdr:rowOff>120287</xdr:rowOff>
    </xdr:to>
    <xdr:sp macro="" textlink="">
      <xdr:nvSpPr>
        <xdr:cNvPr id="86" name="楕円 85"/>
        <xdr:cNvSpPr/>
      </xdr:nvSpPr>
      <xdr:spPr>
        <a:xfrm>
          <a:off x="2857500" y="56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136814</xdr:rowOff>
    </xdr:from>
    <xdr:ext cx="469744" cy="259045"/>
    <xdr:sp macro="" textlink="">
      <xdr:nvSpPr>
        <xdr:cNvPr id="87" name="テキスト ボックス 86"/>
        <xdr:cNvSpPr txBox="1"/>
      </xdr:nvSpPr>
      <xdr:spPr>
        <a:xfrm>
          <a:off x="2673428" y="545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84001</xdr:rowOff>
    </xdr:from>
    <xdr:to>
      <xdr:col>10</xdr:col>
      <xdr:colOff>165100</xdr:colOff>
      <xdr:row>34</xdr:row>
      <xdr:rowOff>14151</xdr:rowOff>
    </xdr:to>
    <xdr:sp macro="" textlink="">
      <xdr:nvSpPr>
        <xdr:cNvPr id="88" name="楕円 87"/>
        <xdr:cNvSpPr/>
      </xdr:nvSpPr>
      <xdr:spPr>
        <a:xfrm>
          <a:off x="1968500" y="57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30678</xdr:rowOff>
    </xdr:from>
    <xdr:ext cx="469744" cy="259045"/>
    <xdr:sp macro="" textlink="">
      <xdr:nvSpPr>
        <xdr:cNvPr id="89" name="テキスト ボックス 88"/>
        <xdr:cNvSpPr txBox="1"/>
      </xdr:nvSpPr>
      <xdr:spPr>
        <a:xfrm>
          <a:off x="1784428" y="55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150404</xdr:rowOff>
    </xdr:from>
    <xdr:to>
      <xdr:col>6</xdr:col>
      <xdr:colOff>38100</xdr:colOff>
      <xdr:row>34</xdr:row>
      <xdr:rowOff>80554</xdr:rowOff>
    </xdr:to>
    <xdr:sp macro="" textlink="">
      <xdr:nvSpPr>
        <xdr:cNvPr id="90" name="楕円 89"/>
        <xdr:cNvSpPr/>
      </xdr:nvSpPr>
      <xdr:spPr>
        <a:xfrm>
          <a:off x="1079500" y="580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97081</xdr:rowOff>
    </xdr:from>
    <xdr:ext cx="469744" cy="259045"/>
    <xdr:sp macro="" textlink="">
      <xdr:nvSpPr>
        <xdr:cNvPr id="91" name="テキスト ボックス 90"/>
        <xdr:cNvSpPr txBox="1"/>
      </xdr:nvSpPr>
      <xdr:spPr>
        <a:xfrm>
          <a:off x="895428" y="558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114344</xdr:rowOff>
    </xdr:from>
    <xdr:to>
      <xdr:col>24</xdr:col>
      <xdr:colOff>63500</xdr:colOff>
      <xdr:row>58</xdr:row>
      <xdr:rowOff>125488</xdr:rowOff>
    </xdr:to>
    <xdr:cxnSp macro="">
      <xdr:nvCxnSpPr>
        <xdr:cNvPr id="121" name="直線コネクタ 120"/>
        <xdr:cNvCxnSpPr/>
      </xdr:nvCxnSpPr>
      <xdr:spPr>
        <a:xfrm flipV="1">
          <a:off x="3797300" y="10058444"/>
          <a:ext cx="8382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122731</xdr:rowOff>
    </xdr:from>
    <xdr:ext cx="534377" cy="259045"/>
    <xdr:sp macro="" textlink="">
      <xdr:nvSpPr>
        <xdr:cNvPr id="122" name="総務費平均値テキスト"/>
        <xdr:cNvSpPr txBox="1"/>
      </xdr:nvSpPr>
      <xdr:spPr>
        <a:xfrm>
          <a:off x="4686300" y="9552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98361</xdr:rowOff>
    </xdr:from>
    <xdr:to>
      <xdr:col>19</xdr:col>
      <xdr:colOff>177800</xdr:colOff>
      <xdr:row>58</xdr:row>
      <xdr:rowOff>125488</xdr:rowOff>
    </xdr:to>
    <xdr:cxnSp macro="">
      <xdr:nvCxnSpPr>
        <xdr:cNvPr id="124" name="直線コネクタ 123"/>
        <xdr:cNvCxnSpPr/>
      </xdr:nvCxnSpPr>
      <xdr:spPr>
        <a:xfrm>
          <a:off x="2908300" y="10042461"/>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97794</xdr:rowOff>
    </xdr:from>
    <xdr:ext cx="534377" cy="259045"/>
    <xdr:sp macro="" textlink="">
      <xdr:nvSpPr>
        <xdr:cNvPr id="126" name="テキスト ボックス 125"/>
        <xdr:cNvSpPr txBox="1"/>
      </xdr:nvSpPr>
      <xdr:spPr>
        <a:xfrm>
          <a:off x="3530111" y="95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98361</xdr:rowOff>
    </xdr:from>
    <xdr:to>
      <xdr:col>15</xdr:col>
      <xdr:colOff>50800</xdr:colOff>
      <xdr:row>58</xdr:row>
      <xdr:rowOff>129928</xdr:rowOff>
    </xdr:to>
    <xdr:cxnSp macro="">
      <xdr:nvCxnSpPr>
        <xdr:cNvPr id="127" name="直線コネクタ 126"/>
        <xdr:cNvCxnSpPr/>
      </xdr:nvCxnSpPr>
      <xdr:spPr>
        <a:xfrm flipV="1">
          <a:off x="2019300" y="10042461"/>
          <a:ext cx="889000" cy="3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33617</xdr:rowOff>
    </xdr:from>
    <xdr:to>
      <xdr:col>15</xdr:col>
      <xdr:colOff>101600</xdr:colOff>
      <xdr:row>56</xdr:row>
      <xdr:rowOff>135217</xdr:rowOff>
    </xdr:to>
    <xdr:sp macro="" textlink="">
      <xdr:nvSpPr>
        <xdr:cNvPr id="128" name="フローチャート: 判断 127"/>
        <xdr:cNvSpPr/>
      </xdr:nvSpPr>
      <xdr:spPr>
        <a:xfrm>
          <a:off x="28575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151744</xdr:rowOff>
    </xdr:from>
    <xdr:ext cx="534377" cy="259045"/>
    <xdr:sp macro="" textlink="">
      <xdr:nvSpPr>
        <xdr:cNvPr id="129" name="テキスト ボックス 128"/>
        <xdr:cNvSpPr txBox="1"/>
      </xdr:nvSpPr>
      <xdr:spPr>
        <a:xfrm>
          <a:off x="2641111" y="941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74302</xdr:rowOff>
    </xdr:from>
    <xdr:to>
      <xdr:col>10</xdr:col>
      <xdr:colOff>114300</xdr:colOff>
      <xdr:row>58</xdr:row>
      <xdr:rowOff>129928</xdr:rowOff>
    </xdr:to>
    <xdr:cxnSp macro="">
      <xdr:nvCxnSpPr>
        <xdr:cNvPr id="130" name="直線コネクタ 129"/>
        <xdr:cNvCxnSpPr/>
      </xdr:nvCxnSpPr>
      <xdr:spPr>
        <a:xfrm>
          <a:off x="1130300" y="10018402"/>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93242</xdr:rowOff>
    </xdr:from>
    <xdr:ext cx="534377" cy="259045"/>
    <xdr:sp macro="" textlink="">
      <xdr:nvSpPr>
        <xdr:cNvPr id="132" name="テキスト ボックス 131"/>
        <xdr:cNvSpPr txBox="1"/>
      </xdr:nvSpPr>
      <xdr:spPr>
        <a:xfrm>
          <a:off x="1752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87489</xdr:rowOff>
    </xdr:from>
    <xdr:ext cx="534377" cy="259045"/>
    <xdr:sp macro="" textlink="">
      <xdr:nvSpPr>
        <xdr:cNvPr id="134" name="テキスト ボックス 133"/>
        <xdr:cNvSpPr txBox="1"/>
      </xdr:nvSpPr>
      <xdr:spPr>
        <a:xfrm>
          <a:off x="863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63544</xdr:rowOff>
    </xdr:from>
    <xdr:to>
      <xdr:col>24</xdr:col>
      <xdr:colOff>114300</xdr:colOff>
      <xdr:row>58</xdr:row>
      <xdr:rowOff>165144</xdr:rowOff>
    </xdr:to>
    <xdr:sp macro="" textlink="">
      <xdr:nvSpPr>
        <xdr:cNvPr id="140" name="楕円 139"/>
        <xdr:cNvSpPr/>
      </xdr:nvSpPr>
      <xdr:spPr>
        <a:xfrm>
          <a:off x="4584700" y="1000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149921</xdr:rowOff>
    </xdr:from>
    <xdr:ext cx="534377" cy="259045"/>
    <xdr:sp macro="" textlink="">
      <xdr:nvSpPr>
        <xdr:cNvPr id="141" name="総務費該当値テキスト"/>
        <xdr:cNvSpPr txBox="1"/>
      </xdr:nvSpPr>
      <xdr:spPr>
        <a:xfrm>
          <a:off x="4686300" y="99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74688</xdr:rowOff>
    </xdr:from>
    <xdr:to>
      <xdr:col>20</xdr:col>
      <xdr:colOff>38100</xdr:colOff>
      <xdr:row>59</xdr:row>
      <xdr:rowOff>4838</xdr:rowOff>
    </xdr:to>
    <xdr:sp macro="" textlink="">
      <xdr:nvSpPr>
        <xdr:cNvPr id="142" name="楕円 141"/>
        <xdr:cNvSpPr/>
      </xdr:nvSpPr>
      <xdr:spPr>
        <a:xfrm>
          <a:off x="3746500" y="1001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167415</xdr:rowOff>
    </xdr:from>
    <xdr:ext cx="534377" cy="259045"/>
    <xdr:sp macro="" textlink="">
      <xdr:nvSpPr>
        <xdr:cNvPr id="143" name="テキスト ボックス 142"/>
        <xdr:cNvSpPr txBox="1"/>
      </xdr:nvSpPr>
      <xdr:spPr>
        <a:xfrm>
          <a:off x="3530111" y="1011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47561</xdr:rowOff>
    </xdr:from>
    <xdr:to>
      <xdr:col>15</xdr:col>
      <xdr:colOff>101600</xdr:colOff>
      <xdr:row>58</xdr:row>
      <xdr:rowOff>149161</xdr:rowOff>
    </xdr:to>
    <xdr:sp macro="" textlink="">
      <xdr:nvSpPr>
        <xdr:cNvPr id="144" name="楕円 143"/>
        <xdr:cNvSpPr/>
      </xdr:nvSpPr>
      <xdr:spPr>
        <a:xfrm>
          <a:off x="2857500" y="99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140288</xdr:rowOff>
    </xdr:from>
    <xdr:ext cx="534377" cy="259045"/>
    <xdr:sp macro="" textlink="">
      <xdr:nvSpPr>
        <xdr:cNvPr id="145" name="テキスト ボックス 144"/>
        <xdr:cNvSpPr txBox="1"/>
      </xdr:nvSpPr>
      <xdr:spPr>
        <a:xfrm>
          <a:off x="2641111" y="1008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79128</xdr:rowOff>
    </xdr:from>
    <xdr:to>
      <xdr:col>10</xdr:col>
      <xdr:colOff>165100</xdr:colOff>
      <xdr:row>59</xdr:row>
      <xdr:rowOff>9278</xdr:rowOff>
    </xdr:to>
    <xdr:sp macro="" textlink="">
      <xdr:nvSpPr>
        <xdr:cNvPr id="146" name="楕円 145"/>
        <xdr:cNvSpPr/>
      </xdr:nvSpPr>
      <xdr:spPr>
        <a:xfrm>
          <a:off x="1968500" y="100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405</xdr:rowOff>
    </xdr:from>
    <xdr:ext cx="534377" cy="259045"/>
    <xdr:sp macro="" textlink="">
      <xdr:nvSpPr>
        <xdr:cNvPr id="147" name="テキスト ボックス 146"/>
        <xdr:cNvSpPr txBox="1"/>
      </xdr:nvSpPr>
      <xdr:spPr>
        <a:xfrm>
          <a:off x="1752111" y="101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23502</xdr:rowOff>
    </xdr:from>
    <xdr:to>
      <xdr:col>6</xdr:col>
      <xdr:colOff>38100</xdr:colOff>
      <xdr:row>58</xdr:row>
      <xdr:rowOff>125102</xdr:rowOff>
    </xdr:to>
    <xdr:sp macro="" textlink="">
      <xdr:nvSpPr>
        <xdr:cNvPr id="148" name="楕円 147"/>
        <xdr:cNvSpPr/>
      </xdr:nvSpPr>
      <xdr:spPr>
        <a:xfrm>
          <a:off x="1079500" y="99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116229</xdr:rowOff>
    </xdr:from>
    <xdr:ext cx="534377" cy="259045"/>
    <xdr:sp macro="" textlink="">
      <xdr:nvSpPr>
        <xdr:cNvPr id="149" name="テキスト ボックス 148"/>
        <xdr:cNvSpPr txBox="1"/>
      </xdr:nvSpPr>
      <xdr:spPr>
        <a:xfrm>
          <a:off x="863111" y="100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86871</xdr:rowOff>
    </xdr:from>
    <xdr:to>
      <xdr:col>24</xdr:col>
      <xdr:colOff>63500</xdr:colOff>
      <xdr:row>75</xdr:row>
      <xdr:rowOff>148724</xdr:rowOff>
    </xdr:to>
    <xdr:cxnSp macro="">
      <xdr:nvCxnSpPr>
        <xdr:cNvPr id="181" name="直線コネクタ 180"/>
        <xdr:cNvCxnSpPr/>
      </xdr:nvCxnSpPr>
      <xdr:spPr>
        <a:xfrm flipV="1">
          <a:off x="3797300" y="12945621"/>
          <a:ext cx="838200" cy="6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51002</xdr:rowOff>
    </xdr:from>
    <xdr:ext cx="599010" cy="259045"/>
    <xdr:sp macro="" textlink="">
      <xdr:nvSpPr>
        <xdr:cNvPr id="182" name="民生費平均値テキスト"/>
        <xdr:cNvSpPr txBox="1"/>
      </xdr:nvSpPr>
      <xdr:spPr>
        <a:xfrm>
          <a:off x="4686300" y="12738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148724</xdr:rowOff>
    </xdr:from>
    <xdr:to>
      <xdr:col>19</xdr:col>
      <xdr:colOff>177800</xdr:colOff>
      <xdr:row>76</xdr:row>
      <xdr:rowOff>11847</xdr:rowOff>
    </xdr:to>
    <xdr:cxnSp macro="">
      <xdr:nvCxnSpPr>
        <xdr:cNvPr id="184" name="直線コネクタ 183"/>
        <xdr:cNvCxnSpPr/>
      </xdr:nvCxnSpPr>
      <xdr:spPr>
        <a:xfrm flipV="1">
          <a:off x="2908300" y="13007474"/>
          <a:ext cx="889000" cy="3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95307</xdr:rowOff>
    </xdr:from>
    <xdr:ext cx="599010" cy="259045"/>
    <xdr:sp macro="" textlink="">
      <xdr:nvSpPr>
        <xdr:cNvPr id="186" name="テキスト ボックス 185"/>
        <xdr:cNvSpPr txBox="1"/>
      </xdr:nvSpPr>
      <xdr:spPr>
        <a:xfrm>
          <a:off x="3497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11847</xdr:rowOff>
    </xdr:from>
    <xdr:to>
      <xdr:col>15</xdr:col>
      <xdr:colOff>50800</xdr:colOff>
      <xdr:row>76</xdr:row>
      <xdr:rowOff>44188</xdr:rowOff>
    </xdr:to>
    <xdr:cxnSp macro="">
      <xdr:nvCxnSpPr>
        <xdr:cNvPr id="187" name="直線コネクタ 186"/>
        <xdr:cNvCxnSpPr/>
      </xdr:nvCxnSpPr>
      <xdr:spPr>
        <a:xfrm flipV="1">
          <a:off x="2019300" y="13042047"/>
          <a:ext cx="889000" cy="3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145114</xdr:rowOff>
    </xdr:from>
    <xdr:to>
      <xdr:col>15</xdr:col>
      <xdr:colOff>101600</xdr:colOff>
      <xdr:row>75</xdr:row>
      <xdr:rowOff>75264</xdr:rowOff>
    </xdr:to>
    <xdr:sp macro="" textlink="">
      <xdr:nvSpPr>
        <xdr:cNvPr id="188" name="フローチャート: 判断 187"/>
        <xdr:cNvSpPr/>
      </xdr:nvSpPr>
      <xdr:spPr>
        <a:xfrm>
          <a:off x="2857500" y="128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91791</xdr:rowOff>
    </xdr:from>
    <xdr:ext cx="599010" cy="259045"/>
    <xdr:sp macro="" textlink="">
      <xdr:nvSpPr>
        <xdr:cNvPr id="189" name="テキスト ボックス 188"/>
        <xdr:cNvSpPr txBox="1"/>
      </xdr:nvSpPr>
      <xdr:spPr>
        <a:xfrm>
          <a:off x="2608795" y="12607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44188</xdr:rowOff>
    </xdr:from>
    <xdr:to>
      <xdr:col>10</xdr:col>
      <xdr:colOff>114300</xdr:colOff>
      <xdr:row>76</xdr:row>
      <xdr:rowOff>110199</xdr:rowOff>
    </xdr:to>
    <xdr:cxnSp macro="">
      <xdr:nvCxnSpPr>
        <xdr:cNvPr id="190" name="直線コネクタ 189"/>
        <xdr:cNvCxnSpPr/>
      </xdr:nvCxnSpPr>
      <xdr:spPr>
        <a:xfrm flipV="1">
          <a:off x="1130300" y="13074388"/>
          <a:ext cx="889000" cy="6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36905</xdr:rowOff>
    </xdr:from>
    <xdr:ext cx="599010" cy="259045"/>
    <xdr:sp macro="" textlink="">
      <xdr:nvSpPr>
        <xdr:cNvPr id="192" name="テキスト ボックス 191"/>
        <xdr:cNvSpPr txBox="1"/>
      </xdr:nvSpPr>
      <xdr:spPr>
        <a:xfrm>
          <a:off x="1719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98431</xdr:rowOff>
    </xdr:from>
    <xdr:ext cx="599010" cy="259045"/>
    <xdr:sp macro="" textlink="">
      <xdr:nvSpPr>
        <xdr:cNvPr id="194" name="テキスト ボックス 193"/>
        <xdr:cNvSpPr txBox="1"/>
      </xdr:nvSpPr>
      <xdr:spPr>
        <a:xfrm>
          <a:off x="830795" y="1278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36071</xdr:rowOff>
    </xdr:from>
    <xdr:to>
      <xdr:col>24</xdr:col>
      <xdr:colOff>114300</xdr:colOff>
      <xdr:row>75</xdr:row>
      <xdr:rowOff>137671</xdr:rowOff>
    </xdr:to>
    <xdr:sp macro="" textlink="">
      <xdr:nvSpPr>
        <xdr:cNvPr id="200" name="楕円 199"/>
        <xdr:cNvSpPr/>
      </xdr:nvSpPr>
      <xdr:spPr>
        <a:xfrm>
          <a:off x="4584700" y="128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14498</xdr:rowOff>
    </xdr:from>
    <xdr:ext cx="599010" cy="259045"/>
    <xdr:sp macro="" textlink="">
      <xdr:nvSpPr>
        <xdr:cNvPr id="201" name="民生費該当値テキスト"/>
        <xdr:cNvSpPr txBox="1"/>
      </xdr:nvSpPr>
      <xdr:spPr>
        <a:xfrm>
          <a:off x="4686300" y="1287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97924</xdr:rowOff>
    </xdr:from>
    <xdr:to>
      <xdr:col>20</xdr:col>
      <xdr:colOff>38100</xdr:colOff>
      <xdr:row>76</xdr:row>
      <xdr:rowOff>28074</xdr:rowOff>
    </xdr:to>
    <xdr:sp macro="" textlink="">
      <xdr:nvSpPr>
        <xdr:cNvPr id="202" name="楕円 201"/>
        <xdr:cNvSpPr/>
      </xdr:nvSpPr>
      <xdr:spPr>
        <a:xfrm>
          <a:off x="3746500" y="129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19201</xdr:rowOff>
    </xdr:from>
    <xdr:ext cx="599010" cy="259045"/>
    <xdr:sp macro="" textlink="">
      <xdr:nvSpPr>
        <xdr:cNvPr id="203" name="テキスト ボックス 202"/>
        <xdr:cNvSpPr txBox="1"/>
      </xdr:nvSpPr>
      <xdr:spPr>
        <a:xfrm>
          <a:off x="3497795" y="1304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132497</xdr:rowOff>
    </xdr:from>
    <xdr:to>
      <xdr:col>15</xdr:col>
      <xdr:colOff>101600</xdr:colOff>
      <xdr:row>76</xdr:row>
      <xdr:rowOff>62647</xdr:rowOff>
    </xdr:to>
    <xdr:sp macro="" textlink="">
      <xdr:nvSpPr>
        <xdr:cNvPr id="204" name="楕円 203"/>
        <xdr:cNvSpPr/>
      </xdr:nvSpPr>
      <xdr:spPr>
        <a:xfrm>
          <a:off x="2857500" y="1299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53774</xdr:rowOff>
    </xdr:from>
    <xdr:ext cx="599010" cy="259045"/>
    <xdr:sp macro="" textlink="">
      <xdr:nvSpPr>
        <xdr:cNvPr id="205" name="テキスト ボックス 204"/>
        <xdr:cNvSpPr txBox="1"/>
      </xdr:nvSpPr>
      <xdr:spPr>
        <a:xfrm>
          <a:off x="2608795" y="1308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164838</xdr:rowOff>
    </xdr:from>
    <xdr:to>
      <xdr:col>10</xdr:col>
      <xdr:colOff>165100</xdr:colOff>
      <xdr:row>76</xdr:row>
      <xdr:rowOff>94988</xdr:rowOff>
    </xdr:to>
    <xdr:sp macro="" textlink="">
      <xdr:nvSpPr>
        <xdr:cNvPr id="206" name="楕円 205"/>
        <xdr:cNvSpPr/>
      </xdr:nvSpPr>
      <xdr:spPr>
        <a:xfrm>
          <a:off x="1968500" y="1302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86115</xdr:rowOff>
    </xdr:from>
    <xdr:ext cx="599010" cy="259045"/>
    <xdr:sp macro="" textlink="">
      <xdr:nvSpPr>
        <xdr:cNvPr id="207" name="テキスト ボックス 206"/>
        <xdr:cNvSpPr txBox="1"/>
      </xdr:nvSpPr>
      <xdr:spPr>
        <a:xfrm>
          <a:off x="1719795" y="1311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59399</xdr:rowOff>
    </xdr:from>
    <xdr:to>
      <xdr:col>6</xdr:col>
      <xdr:colOff>38100</xdr:colOff>
      <xdr:row>76</xdr:row>
      <xdr:rowOff>160999</xdr:rowOff>
    </xdr:to>
    <xdr:sp macro="" textlink="">
      <xdr:nvSpPr>
        <xdr:cNvPr id="208" name="楕円 207"/>
        <xdr:cNvSpPr/>
      </xdr:nvSpPr>
      <xdr:spPr>
        <a:xfrm>
          <a:off x="1079500" y="130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152126</xdr:rowOff>
    </xdr:from>
    <xdr:ext cx="599010" cy="259045"/>
    <xdr:sp macro="" textlink="">
      <xdr:nvSpPr>
        <xdr:cNvPr id="209" name="テキスト ボックス 208"/>
        <xdr:cNvSpPr txBox="1"/>
      </xdr:nvSpPr>
      <xdr:spPr>
        <a:xfrm>
          <a:off x="830795" y="1318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156617</xdr:rowOff>
    </xdr:from>
    <xdr:to>
      <xdr:col>24</xdr:col>
      <xdr:colOff>63500</xdr:colOff>
      <xdr:row>97</xdr:row>
      <xdr:rowOff>8418</xdr:rowOff>
    </xdr:to>
    <xdr:cxnSp macro="">
      <xdr:nvCxnSpPr>
        <xdr:cNvPr id="241" name="直線コネクタ 240"/>
        <xdr:cNvCxnSpPr/>
      </xdr:nvCxnSpPr>
      <xdr:spPr>
        <a:xfrm flipV="1">
          <a:off x="3797300" y="16615817"/>
          <a:ext cx="838200" cy="2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109458</xdr:rowOff>
    </xdr:from>
    <xdr:ext cx="534377" cy="259045"/>
    <xdr:sp macro="" textlink="">
      <xdr:nvSpPr>
        <xdr:cNvPr id="242" name="衛生費平均値テキスト"/>
        <xdr:cNvSpPr txBox="1"/>
      </xdr:nvSpPr>
      <xdr:spPr>
        <a:xfrm>
          <a:off x="4686300" y="16225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8418</xdr:rowOff>
    </xdr:from>
    <xdr:to>
      <xdr:col>19</xdr:col>
      <xdr:colOff>177800</xdr:colOff>
      <xdr:row>97</xdr:row>
      <xdr:rowOff>19914</xdr:rowOff>
    </xdr:to>
    <xdr:cxnSp macro="">
      <xdr:nvCxnSpPr>
        <xdr:cNvPr id="244" name="直線コネクタ 243"/>
        <xdr:cNvCxnSpPr/>
      </xdr:nvCxnSpPr>
      <xdr:spPr>
        <a:xfrm flipV="1">
          <a:off x="2908300" y="16639068"/>
          <a:ext cx="889000" cy="1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43218</xdr:rowOff>
    </xdr:from>
    <xdr:ext cx="534377" cy="259045"/>
    <xdr:sp macro="" textlink="">
      <xdr:nvSpPr>
        <xdr:cNvPr id="246" name="テキスト ボックス 245"/>
        <xdr:cNvSpPr txBox="1"/>
      </xdr:nvSpPr>
      <xdr:spPr>
        <a:xfrm>
          <a:off x="3530111" y="161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13284</xdr:rowOff>
    </xdr:from>
    <xdr:to>
      <xdr:col>15</xdr:col>
      <xdr:colOff>50800</xdr:colOff>
      <xdr:row>97</xdr:row>
      <xdr:rowOff>19914</xdr:rowOff>
    </xdr:to>
    <xdr:cxnSp macro="">
      <xdr:nvCxnSpPr>
        <xdr:cNvPr id="247" name="直線コネクタ 246"/>
        <xdr:cNvCxnSpPr/>
      </xdr:nvCxnSpPr>
      <xdr:spPr>
        <a:xfrm>
          <a:off x="2019300" y="16643934"/>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126226</xdr:rowOff>
    </xdr:from>
    <xdr:to>
      <xdr:col>15</xdr:col>
      <xdr:colOff>101600</xdr:colOff>
      <xdr:row>96</xdr:row>
      <xdr:rowOff>56376</xdr:rowOff>
    </xdr:to>
    <xdr:sp macro="" textlink="">
      <xdr:nvSpPr>
        <xdr:cNvPr id="248" name="フローチャート: 判断 247"/>
        <xdr:cNvSpPr/>
      </xdr:nvSpPr>
      <xdr:spPr>
        <a:xfrm>
          <a:off x="2857500" y="164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72903</xdr:rowOff>
    </xdr:from>
    <xdr:ext cx="534377" cy="259045"/>
    <xdr:sp macro="" textlink="">
      <xdr:nvSpPr>
        <xdr:cNvPr id="249" name="テキスト ボックス 248"/>
        <xdr:cNvSpPr txBox="1"/>
      </xdr:nvSpPr>
      <xdr:spPr>
        <a:xfrm>
          <a:off x="2641111" y="1618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13284</xdr:rowOff>
    </xdr:from>
    <xdr:to>
      <xdr:col>10</xdr:col>
      <xdr:colOff>114300</xdr:colOff>
      <xdr:row>97</xdr:row>
      <xdr:rowOff>79840</xdr:rowOff>
    </xdr:to>
    <xdr:cxnSp macro="">
      <xdr:nvCxnSpPr>
        <xdr:cNvPr id="250" name="直線コネクタ 249"/>
        <xdr:cNvCxnSpPr/>
      </xdr:nvCxnSpPr>
      <xdr:spPr>
        <a:xfrm flipV="1">
          <a:off x="1130300" y="16643934"/>
          <a:ext cx="889000" cy="6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11868</xdr:rowOff>
    </xdr:from>
    <xdr:ext cx="534377" cy="259045"/>
    <xdr:sp macro="" textlink="">
      <xdr:nvSpPr>
        <xdr:cNvPr id="252" name="テキスト ボックス 251"/>
        <xdr:cNvSpPr txBox="1"/>
      </xdr:nvSpPr>
      <xdr:spPr>
        <a:xfrm>
          <a:off x="1752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52069</xdr:rowOff>
    </xdr:from>
    <xdr:ext cx="534377" cy="259045"/>
    <xdr:sp macro="" textlink="">
      <xdr:nvSpPr>
        <xdr:cNvPr id="254" name="テキスト ボックス 253"/>
        <xdr:cNvSpPr txBox="1"/>
      </xdr:nvSpPr>
      <xdr:spPr>
        <a:xfrm>
          <a:off x="863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105817</xdr:rowOff>
    </xdr:from>
    <xdr:to>
      <xdr:col>24</xdr:col>
      <xdr:colOff>114300</xdr:colOff>
      <xdr:row>97</xdr:row>
      <xdr:rowOff>35967</xdr:rowOff>
    </xdr:to>
    <xdr:sp macro="" textlink="">
      <xdr:nvSpPr>
        <xdr:cNvPr id="260" name="楕円 259"/>
        <xdr:cNvSpPr/>
      </xdr:nvSpPr>
      <xdr:spPr>
        <a:xfrm>
          <a:off x="4584700" y="165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84244</xdr:rowOff>
    </xdr:from>
    <xdr:ext cx="534377" cy="259045"/>
    <xdr:sp macro="" textlink="">
      <xdr:nvSpPr>
        <xdr:cNvPr id="261" name="衛生費該当値テキスト"/>
        <xdr:cNvSpPr txBox="1"/>
      </xdr:nvSpPr>
      <xdr:spPr>
        <a:xfrm>
          <a:off x="4686300" y="1654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129068</xdr:rowOff>
    </xdr:from>
    <xdr:to>
      <xdr:col>20</xdr:col>
      <xdr:colOff>38100</xdr:colOff>
      <xdr:row>97</xdr:row>
      <xdr:rowOff>59218</xdr:rowOff>
    </xdr:to>
    <xdr:sp macro="" textlink="">
      <xdr:nvSpPr>
        <xdr:cNvPr id="262" name="楕円 261"/>
        <xdr:cNvSpPr/>
      </xdr:nvSpPr>
      <xdr:spPr>
        <a:xfrm>
          <a:off x="3746500" y="1658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50345</xdr:rowOff>
    </xdr:from>
    <xdr:ext cx="534377" cy="259045"/>
    <xdr:sp macro="" textlink="">
      <xdr:nvSpPr>
        <xdr:cNvPr id="263" name="テキスト ボックス 262"/>
        <xdr:cNvSpPr txBox="1"/>
      </xdr:nvSpPr>
      <xdr:spPr>
        <a:xfrm>
          <a:off x="3530111" y="1668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140564</xdr:rowOff>
    </xdr:from>
    <xdr:to>
      <xdr:col>15</xdr:col>
      <xdr:colOff>101600</xdr:colOff>
      <xdr:row>97</xdr:row>
      <xdr:rowOff>70714</xdr:rowOff>
    </xdr:to>
    <xdr:sp macro="" textlink="">
      <xdr:nvSpPr>
        <xdr:cNvPr id="264" name="楕円 263"/>
        <xdr:cNvSpPr/>
      </xdr:nvSpPr>
      <xdr:spPr>
        <a:xfrm>
          <a:off x="2857500" y="1659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61841</xdr:rowOff>
    </xdr:from>
    <xdr:ext cx="534377" cy="259045"/>
    <xdr:sp macro="" textlink="">
      <xdr:nvSpPr>
        <xdr:cNvPr id="265" name="テキスト ボックス 264"/>
        <xdr:cNvSpPr txBox="1"/>
      </xdr:nvSpPr>
      <xdr:spPr>
        <a:xfrm>
          <a:off x="2641111" y="166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133934</xdr:rowOff>
    </xdr:from>
    <xdr:to>
      <xdr:col>10</xdr:col>
      <xdr:colOff>165100</xdr:colOff>
      <xdr:row>97</xdr:row>
      <xdr:rowOff>64084</xdr:rowOff>
    </xdr:to>
    <xdr:sp macro="" textlink="">
      <xdr:nvSpPr>
        <xdr:cNvPr id="266" name="楕円 265"/>
        <xdr:cNvSpPr/>
      </xdr:nvSpPr>
      <xdr:spPr>
        <a:xfrm>
          <a:off x="1968500" y="1659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55211</xdr:rowOff>
    </xdr:from>
    <xdr:ext cx="534377" cy="259045"/>
    <xdr:sp macro="" textlink="">
      <xdr:nvSpPr>
        <xdr:cNvPr id="267" name="テキスト ボックス 266"/>
        <xdr:cNvSpPr txBox="1"/>
      </xdr:nvSpPr>
      <xdr:spPr>
        <a:xfrm>
          <a:off x="1752111" y="1668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29040</xdr:rowOff>
    </xdr:from>
    <xdr:to>
      <xdr:col>6</xdr:col>
      <xdr:colOff>38100</xdr:colOff>
      <xdr:row>97</xdr:row>
      <xdr:rowOff>130640</xdr:rowOff>
    </xdr:to>
    <xdr:sp macro="" textlink="">
      <xdr:nvSpPr>
        <xdr:cNvPr id="268" name="楕円 267"/>
        <xdr:cNvSpPr/>
      </xdr:nvSpPr>
      <xdr:spPr>
        <a:xfrm>
          <a:off x="1079500" y="166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121767</xdr:rowOff>
    </xdr:from>
    <xdr:ext cx="534377" cy="259045"/>
    <xdr:sp macro="" textlink="">
      <xdr:nvSpPr>
        <xdr:cNvPr id="269" name="テキスト ボックス 268"/>
        <xdr:cNvSpPr txBox="1"/>
      </xdr:nvSpPr>
      <xdr:spPr>
        <a:xfrm>
          <a:off x="863111" y="1675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114935</xdr:rowOff>
    </xdr:from>
    <xdr:to>
      <xdr:col>55</xdr:col>
      <xdr:colOff>0</xdr:colOff>
      <xdr:row>38</xdr:row>
      <xdr:rowOff>116459</xdr:rowOff>
    </xdr:to>
    <xdr:cxnSp macro="">
      <xdr:nvCxnSpPr>
        <xdr:cNvPr id="298" name="直線コネクタ 297"/>
        <xdr:cNvCxnSpPr/>
      </xdr:nvCxnSpPr>
      <xdr:spPr>
        <a:xfrm flipV="1">
          <a:off x="9639300" y="663003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23766</xdr:rowOff>
    </xdr:from>
    <xdr:ext cx="378565" cy="259045"/>
    <xdr:sp macro="" textlink="">
      <xdr:nvSpPr>
        <xdr:cNvPr id="299" name="労働費平均値テキスト"/>
        <xdr:cNvSpPr txBox="1"/>
      </xdr:nvSpPr>
      <xdr:spPr>
        <a:xfrm>
          <a:off x="10528300" y="619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36068</xdr:rowOff>
    </xdr:from>
    <xdr:to>
      <xdr:col>50</xdr:col>
      <xdr:colOff>114300</xdr:colOff>
      <xdr:row>38</xdr:row>
      <xdr:rowOff>116459</xdr:rowOff>
    </xdr:to>
    <xdr:cxnSp macro="">
      <xdr:nvCxnSpPr>
        <xdr:cNvPr id="301" name="直線コネクタ 300"/>
        <xdr:cNvCxnSpPr/>
      </xdr:nvCxnSpPr>
      <xdr:spPr>
        <a:xfrm>
          <a:off x="8750300" y="6551168"/>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157497</xdr:rowOff>
    </xdr:from>
    <xdr:ext cx="378565" cy="259045"/>
    <xdr:sp macro="" textlink="">
      <xdr:nvSpPr>
        <xdr:cNvPr id="303" name="テキスト ボックス 302"/>
        <xdr:cNvSpPr txBox="1"/>
      </xdr:nvSpPr>
      <xdr:spPr>
        <a:xfrm>
          <a:off x="9450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27305</xdr:rowOff>
    </xdr:from>
    <xdr:to>
      <xdr:col>45</xdr:col>
      <xdr:colOff>177800</xdr:colOff>
      <xdr:row>38</xdr:row>
      <xdr:rowOff>36068</xdr:rowOff>
    </xdr:to>
    <xdr:cxnSp macro="">
      <xdr:nvCxnSpPr>
        <xdr:cNvPr id="304" name="直線コネクタ 303"/>
        <xdr:cNvCxnSpPr/>
      </xdr:nvCxnSpPr>
      <xdr:spPr>
        <a:xfrm>
          <a:off x="7861300" y="6542405"/>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143002</xdr:rowOff>
    </xdr:from>
    <xdr:to>
      <xdr:col>46</xdr:col>
      <xdr:colOff>38100</xdr:colOff>
      <xdr:row>37</xdr:row>
      <xdr:rowOff>73152</xdr:rowOff>
    </xdr:to>
    <xdr:sp macro="" textlink="">
      <xdr:nvSpPr>
        <xdr:cNvPr id="305" name="フローチャート: 判断 304"/>
        <xdr:cNvSpPr/>
      </xdr:nvSpPr>
      <xdr:spPr>
        <a:xfrm>
          <a:off x="8699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89679</xdr:rowOff>
    </xdr:from>
    <xdr:ext cx="378565" cy="259045"/>
    <xdr:sp macro="" textlink="">
      <xdr:nvSpPr>
        <xdr:cNvPr id="306" name="テキスト ボックス 305"/>
        <xdr:cNvSpPr txBox="1"/>
      </xdr:nvSpPr>
      <xdr:spPr>
        <a:xfrm>
          <a:off x="8561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27305</xdr:rowOff>
    </xdr:from>
    <xdr:to>
      <xdr:col>41</xdr:col>
      <xdr:colOff>50800</xdr:colOff>
      <xdr:row>38</xdr:row>
      <xdr:rowOff>46355</xdr:rowOff>
    </xdr:to>
    <xdr:cxnSp macro="">
      <xdr:nvCxnSpPr>
        <xdr:cNvPr id="307" name="直線コネクタ 306"/>
        <xdr:cNvCxnSpPr/>
      </xdr:nvCxnSpPr>
      <xdr:spPr>
        <a:xfrm flipV="1">
          <a:off x="6972300" y="65424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78249</xdr:rowOff>
    </xdr:from>
    <xdr:ext cx="378565" cy="259045"/>
    <xdr:sp macro="" textlink="">
      <xdr:nvSpPr>
        <xdr:cNvPr id="309" name="テキスト ボックス 308"/>
        <xdr:cNvSpPr txBox="1"/>
      </xdr:nvSpPr>
      <xdr:spPr>
        <a:xfrm>
          <a:off x="7672017" y="607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112158</xdr:rowOff>
    </xdr:from>
    <xdr:ext cx="469744" cy="259045"/>
    <xdr:sp macro="" textlink="">
      <xdr:nvSpPr>
        <xdr:cNvPr id="311" name="テキスト ボックス 310"/>
        <xdr:cNvSpPr txBox="1"/>
      </xdr:nvSpPr>
      <xdr:spPr>
        <a:xfrm>
          <a:off x="6737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64135</xdr:rowOff>
    </xdr:from>
    <xdr:to>
      <xdr:col>55</xdr:col>
      <xdr:colOff>50800</xdr:colOff>
      <xdr:row>38</xdr:row>
      <xdr:rowOff>165735</xdr:rowOff>
    </xdr:to>
    <xdr:sp macro="" textlink="">
      <xdr:nvSpPr>
        <xdr:cNvPr id="317" name="楕円 316"/>
        <xdr:cNvSpPr/>
      </xdr:nvSpPr>
      <xdr:spPr>
        <a:xfrm>
          <a:off x="10426700" y="65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150512</xdr:rowOff>
    </xdr:from>
    <xdr:ext cx="378565" cy="259045"/>
    <xdr:sp macro="" textlink="">
      <xdr:nvSpPr>
        <xdr:cNvPr id="318" name="労働費該当値テキスト"/>
        <xdr:cNvSpPr txBox="1"/>
      </xdr:nvSpPr>
      <xdr:spPr>
        <a:xfrm>
          <a:off x="10528300" y="6494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65659</xdr:rowOff>
    </xdr:from>
    <xdr:to>
      <xdr:col>50</xdr:col>
      <xdr:colOff>165100</xdr:colOff>
      <xdr:row>38</xdr:row>
      <xdr:rowOff>167259</xdr:rowOff>
    </xdr:to>
    <xdr:sp macro="" textlink="">
      <xdr:nvSpPr>
        <xdr:cNvPr id="319" name="楕円 318"/>
        <xdr:cNvSpPr/>
      </xdr:nvSpPr>
      <xdr:spPr>
        <a:xfrm>
          <a:off x="95885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158386</xdr:rowOff>
    </xdr:from>
    <xdr:ext cx="378565" cy="259045"/>
    <xdr:sp macro="" textlink="">
      <xdr:nvSpPr>
        <xdr:cNvPr id="320" name="テキスト ボックス 319"/>
        <xdr:cNvSpPr txBox="1"/>
      </xdr:nvSpPr>
      <xdr:spPr>
        <a:xfrm>
          <a:off x="9450017" y="667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156718</xdr:rowOff>
    </xdr:from>
    <xdr:to>
      <xdr:col>46</xdr:col>
      <xdr:colOff>38100</xdr:colOff>
      <xdr:row>38</xdr:row>
      <xdr:rowOff>86868</xdr:rowOff>
    </xdr:to>
    <xdr:sp macro="" textlink="">
      <xdr:nvSpPr>
        <xdr:cNvPr id="321" name="楕円 320"/>
        <xdr:cNvSpPr/>
      </xdr:nvSpPr>
      <xdr:spPr>
        <a:xfrm>
          <a:off x="8699500" y="65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77995</xdr:rowOff>
    </xdr:from>
    <xdr:ext cx="378565" cy="259045"/>
    <xdr:sp macro="" textlink="">
      <xdr:nvSpPr>
        <xdr:cNvPr id="322" name="テキスト ボックス 321"/>
        <xdr:cNvSpPr txBox="1"/>
      </xdr:nvSpPr>
      <xdr:spPr>
        <a:xfrm>
          <a:off x="8561017" y="659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147955</xdr:rowOff>
    </xdr:from>
    <xdr:to>
      <xdr:col>41</xdr:col>
      <xdr:colOff>101600</xdr:colOff>
      <xdr:row>38</xdr:row>
      <xdr:rowOff>78105</xdr:rowOff>
    </xdr:to>
    <xdr:sp macro="" textlink="">
      <xdr:nvSpPr>
        <xdr:cNvPr id="323" name="楕円 322"/>
        <xdr:cNvSpPr/>
      </xdr:nvSpPr>
      <xdr:spPr>
        <a:xfrm>
          <a:off x="7810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69232</xdr:rowOff>
    </xdr:from>
    <xdr:ext cx="378565" cy="259045"/>
    <xdr:sp macro="" textlink="">
      <xdr:nvSpPr>
        <xdr:cNvPr id="324" name="テキスト ボックス 323"/>
        <xdr:cNvSpPr txBox="1"/>
      </xdr:nvSpPr>
      <xdr:spPr>
        <a:xfrm>
          <a:off x="7672017" y="6584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167005</xdr:rowOff>
    </xdr:from>
    <xdr:to>
      <xdr:col>36</xdr:col>
      <xdr:colOff>165100</xdr:colOff>
      <xdr:row>38</xdr:row>
      <xdr:rowOff>97155</xdr:rowOff>
    </xdr:to>
    <xdr:sp macro="" textlink="">
      <xdr:nvSpPr>
        <xdr:cNvPr id="325" name="楕円 324"/>
        <xdr:cNvSpPr/>
      </xdr:nvSpPr>
      <xdr:spPr>
        <a:xfrm>
          <a:off x="6921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88282</xdr:rowOff>
    </xdr:from>
    <xdr:ext cx="378565" cy="259045"/>
    <xdr:sp macro="" textlink="">
      <xdr:nvSpPr>
        <xdr:cNvPr id="326" name="テキスト ボックス 325"/>
        <xdr:cNvSpPr txBox="1"/>
      </xdr:nvSpPr>
      <xdr:spPr>
        <a:xfrm>
          <a:off x="6783017" y="660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140066</xdr:rowOff>
    </xdr:from>
    <xdr:to>
      <xdr:col>55</xdr:col>
      <xdr:colOff>0</xdr:colOff>
      <xdr:row>57</xdr:row>
      <xdr:rowOff>142718</xdr:rowOff>
    </xdr:to>
    <xdr:cxnSp macro="">
      <xdr:nvCxnSpPr>
        <xdr:cNvPr id="353" name="直線コネクタ 352"/>
        <xdr:cNvCxnSpPr/>
      </xdr:nvCxnSpPr>
      <xdr:spPr>
        <a:xfrm>
          <a:off x="9639300" y="9912716"/>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4426</xdr:rowOff>
    </xdr:from>
    <xdr:ext cx="469744" cy="259045"/>
    <xdr:sp macro="" textlink="">
      <xdr:nvSpPr>
        <xdr:cNvPr id="354" name="農林水産業費平均値テキスト"/>
        <xdr:cNvSpPr txBox="1"/>
      </xdr:nvSpPr>
      <xdr:spPr>
        <a:xfrm>
          <a:off x="10528300" y="9605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140066</xdr:rowOff>
    </xdr:from>
    <xdr:to>
      <xdr:col>50</xdr:col>
      <xdr:colOff>114300</xdr:colOff>
      <xdr:row>58</xdr:row>
      <xdr:rowOff>3637</xdr:rowOff>
    </xdr:to>
    <xdr:cxnSp macro="">
      <xdr:nvCxnSpPr>
        <xdr:cNvPr id="356" name="直線コネクタ 355"/>
        <xdr:cNvCxnSpPr/>
      </xdr:nvCxnSpPr>
      <xdr:spPr>
        <a:xfrm flipV="1">
          <a:off x="8750300" y="9912716"/>
          <a:ext cx="8890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119794</xdr:rowOff>
    </xdr:from>
    <xdr:ext cx="469744" cy="259045"/>
    <xdr:sp macro="" textlink="">
      <xdr:nvSpPr>
        <xdr:cNvPr id="358" name="テキスト ボックス 357"/>
        <xdr:cNvSpPr txBox="1"/>
      </xdr:nvSpPr>
      <xdr:spPr>
        <a:xfrm>
          <a:off x="9404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2083</xdr:rowOff>
    </xdr:from>
    <xdr:to>
      <xdr:col>45</xdr:col>
      <xdr:colOff>177800</xdr:colOff>
      <xdr:row>58</xdr:row>
      <xdr:rowOff>3637</xdr:rowOff>
    </xdr:to>
    <xdr:cxnSp macro="">
      <xdr:nvCxnSpPr>
        <xdr:cNvPr id="359" name="直線コネクタ 358"/>
        <xdr:cNvCxnSpPr/>
      </xdr:nvCxnSpPr>
      <xdr:spPr>
        <a:xfrm>
          <a:off x="7861300" y="9946183"/>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45924</xdr:rowOff>
    </xdr:from>
    <xdr:to>
      <xdr:col>46</xdr:col>
      <xdr:colOff>38100</xdr:colOff>
      <xdr:row>55</xdr:row>
      <xdr:rowOff>147524</xdr:rowOff>
    </xdr:to>
    <xdr:sp macro="" textlink="">
      <xdr:nvSpPr>
        <xdr:cNvPr id="360" name="フローチャート: 判断 359"/>
        <xdr:cNvSpPr/>
      </xdr:nvSpPr>
      <xdr:spPr>
        <a:xfrm>
          <a:off x="8699500" y="94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164051</xdr:rowOff>
    </xdr:from>
    <xdr:ext cx="469744" cy="259045"/>
    <xdr:sp macro="" textlink="">
      <xdr:nvSpPr>
        <xdr:cNvPr id="361" name="テキスト ボックス 360"/>
        <xdr:cNvSpPr txBox="1"/>
      </xdr:nvSpPr>
      <xdr:spPr>
        <a:xfrm>
          <a:off x="8515428" y="925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2083</xdr:rowOff>
    </xdr:from>
    <xdr:to>
      <xdr:col>41</xdr:col>
      <xdr:colOff>50800</xdr:colOff>
      <xdr:row>58</xdr:row>
      <xdr:rowOff>11775</xdr:rowOff>
    </xdr:to>
    <xdr:cxnSp macro="">
      <xdr:nvCxnSpPr>
        <xdr:cNvPr id="362" name="直線コネクタ 361"/>
        <xdr:cNvCxnSpPr/>
      </xdr:nvCxnSpPr>
      <xdr:spPr>
        <a:xfrm flipV="1">
          <a:off x="6972300" y="9946183"/>
          <a:ext cx="8890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80108</xdr:rowOff>
    </xdr:from>
    <xdr:ext cx="469744" cy="259045"/>
    <xdr:sp macro="" textlink="">
      <xdr:nvSpPr>
        <xdr:cNvPr id="364" name="テキスト ボックス 363"/>
        <xdr:cNvSpPr txBox="1"/>
      </xdr:nvSpPr>
      <xdr:spPr>
        <a:xfrm>
          <a:off x="7626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28170</xdr:rowOff>
    </xdr:from>
    <xdr:ext cx="469744" cy="259045"/>
    <xdr:sp macro="" textlink="">
      <xdr:nvSpPr>
        <xdr:cNvPr id="366" name="テキスト ボックス 365"/>
        <xdr:cNvSpPr txBox="1"/>
      </xdr:nvSpPr>
      <xdr:spPr>
        <a:xfrm>
          <a:off x="6737428" y="92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91918</xdr:rowOff>
    </xdr:from>
    <xdr:to>
      <xdr:col>55</xdr:col>
      <xdr:colOff>50800</xdr:colOff>
      <xdr:row>58</xdr:row>
      <xdr:rowOff>22068</xdr:rowOff>
    </xdr:to>
    <xdr:sp macro="" textlink="">
      <xdr:nvSpPr>
        <xdr:cNvPr id="372" name="楕円 371"/>
        <xdr:cNvSpPr/>
      </xdr:nvSpPr>
      <xdr:spPr>
        <a:xfrm>
          <a:off x="10426700" y="986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70345</xdr:rowOff>
    </xdr:from>
    <xdr:ext cx="469744" cy="259045"/>
    <xdr:sp macro="" textlink="">
      <xdr:nvSpPr>
        <xdr:cNvPr id="373" name="農林水産業費該当値テキスト"/>
        <xdr:cNvSpPr txBox="1"/>
      </xdr:nvSpPr>
      <xdr:spPr>
        <a:xfrm>
          <a:off x="10528300" y="984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89266</xdr:rowOff>
    </xdr:from>
    <xdr:to>
      <xdr:col>50</xdr:col>
      <xdr:colOff>165100</xdr:colOff>
      <xdr:row>58</xdr:row>
      <xdr:rowOff>19416</xdr:rowOff>
    </xdr:to>
    <xdr:sp macro="" textlink="">
      <xdr:nvSpPr>
        <xdr:cNvPr id="374" name="楕円 373"/>
        <xdr:cNvSpPr/>
      </xdr:nvSpPr>
      <xdr:spPr>
        <a:xfrm>
          <a:off x="9588500" y="986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10543</xdr:rowOff>
    </xdr:from>
    <xdr:ext cx="469744" cy="259045"/>
    <xdr:sp macro="" textlink="">
      <xdr:nvSpPr>
        <xdr:cNvPr id="375" name="テキスト ボックス 374"/>
        <xdr:cNvSpPr txBox="1"/>
      </xdr:nvSpPr>
      <xdr:spPr>
        <a:xfrm>
          <a:off x="9404428" y="995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124287</xdr:rowOff>
    </xdr:from>
    <xdr:to>
      <xdr:col>46</xdr:col>
      <xdr:colOff>38100</xdr:colOff>
      <xdr:row>58</xdr:row>
      <xdr:rowOff>54437</xdr:rowOff>
    </xdr:to>
    <xdr:sp macro="" textlink="">
      <xdr:nvSpPr>
        <xdr:cNvPr id="376" name="楕円 375"/>
        <xdr:cNvSpPr/>
      </xdr:nvSpPr>
      <xdr:spPr>
        <a:xfrm>
          <a:off x="8699500" y="989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45564</xdr:rowOff>
    </xdr:from>
    <xdr:ext cx="469744" cy="259045"/>
    <xdr:sp macro="" textlink="">
      <xdr:nvSpPr>
        <xdr:cNvPr id="377" name="テキスト ボックス 376"/>
        <xdr:cNvSpPr txBox="1"/>
      </xdr:nvSpPr>
      <xdr:spPr>
        <a:xfrm>
          <a:off x="8515428" y="998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122733</xdr:rowOff>
    </xdr:from>
    <xdr:to>
      <xdr:col>41</xdr:col>
      <xdr:colOff>101600</xdr:colOff>
      <xdr:row>58</xdr:row>
      <xdr:rowOff>52883</xdr:rowOff>
    </xdr:to>
    <xdr:sp macro="" textlink="">
      <xdr:nvSpPr>
        <xdr:cNvPr id="378" name="楕円 377"/>
        <xdr:cNvSpPr/>
      </xdr:nvSpPr>
      <xdr:spPr>
        <a:xfrm>
          <a:off x="7810500" y="989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44010</xdr:rowOff>
    </xdr:from>
    <xdr:ext cx="469744" cy="259045"/>
    <xdr:sp macro="" textlink="">
      <xdr:nvSpPr>
        <xdr:cNvPr id="379" name="テキスト ボックス 378"/>
        <xdr:cNvSpPr txBox="1"/>
      </xdr:nvSpPr>
      <xdr:spPr>
        <a:xfrm>
          <a:off x="7626428" y="998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132425</xdr:rowOff>
    </xdr:from>
    <xdr:to>
      <xdr:col>36</xdr:col>
      <xdr:colOff>165100</xdr:colOff>
      <xdr:row>58</xdr:row>
      <xdr:rowOff>62575</xdr:rowOff>
    </xdr:to>
    <xdr:sp macro="" textlink="">
      <xdr:nvSpPr>
        <xdr:cNvPr id="380" name="楕円 379"/>
        <xdr:cNvSpPr/>
      </xdr:nvSpPr>
      <xdr:spPr>
        <a:xfrm>
          <a:off x="6921500" y="99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53702</xdr:rowOff>
    </xdr:from>
    <xdr:ext cx="469744" cy="259045"/>
    <xdr:sp macro="" textlink="">
      <xdr:nvSpPr>
        <xdr:cNvPr id="381" name="テキスト ボックス 380"/>
        <xdr:cNvSpPr txBox="1"/>
      </xdr:nvSpPr>
      <xdr:spPr>
        <a:xfrm>
          <a:off x="6737428" y="999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26406</xdr:rowOff>
    </xdr:from>
    <xdr:to>
      <xdr:col>55</xdr:col>
      <xdr:colOff>0</xdr:colOff>
      <xdr:row>76</xdr:row>
      <xdr:rowOff>37654</xdr:rowOff>
    </xdr:to>
    <xdr:cxnSp macro="">
      <xdr:nvCxnSpPr>
        <xdr:cNvPr id="408" name="直線コネクタ 407"/>
        <xdr:cNvCxnSpPr/>
      </xdr:nvCxnSpPr>
      <xdr:spPr>
        <a:xfrm flipV="1">
          <a:off x="9639300" y="13056606"/>
          <a:ext cx="838200" cy="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5284</xdr:rowOff>
    </xdr:from>
    <xdr:ext cx="469744" cy="259045"/>
    <xdr:sp macro="" textlink="">
      <xdr:nvSpPr>
        <xdr:cNvPr id="409" name="商工費平均値テキスト"/>
        <xdr:cNvSpPr txBox="1"/>
      </xdr:nvSpPr>
      <xdr:spPr>
        <a:xfrm>
          <a:off x="10528300" y="1320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167315</xdr:rowOff>
    </xdr:from>
    <xdr:to>
      <xdr:col>50</xdr:col>
      <xdr:colOff>114300</xdr:colOff>
      <xdr:row>76</xdr:row>
      <xdr:rowOff>37654</xdr:rowOff>
    </xdr:to>
    <xdr:cxnSp macro="">
      <xdr:nvCxnSpPr>
        <xdr:cNvPr id="411" name="直線コネクタ 410"/>
        <xdr:cNvCxnSpPr/>
      </xdr:nvCxnSpPr>
      <xdr:spPr>
        <a:xfrm>
          <a:off x="8750300" y="13026065"/>
          <a:ext cx="889000" cy="4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115608</xdr:rowOff>
    </xdr:from>
    <xdr:ext cx="469744" cy="259045"/>
    <xdr:sp macro="" textlink="">
      <xdr:nvSpPr>
        <xdr:cNvPr id="413" name="テキスト ボックス 412"/>
        <xdr:cNvSpPr txBox="1"/>
      </xdr:nvSpPr>
      <xdr:spPr>
        <a:xfrm>
          <a:off x="9404428" y="1331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167315</xdr:rowOff>
    </xdr:from>
    <xdr:to>
      <xdr:col>45</xdr:col>
      <xdr:colOff>177800</xdr:colOff>
      <xdr:row>76</xdr:row>
      <xdr:rowOff>48078</xdr:rowOff>
    </xdr:to>
    <xdr:cxnSp macro="">
      <xdr:nvCxnSpPr>
        <xdr:cNvPr id="414" name="直線コネクタ 413"/>
        <xdr:cNvCxnSpPr/>
      </xdr:nvCxnSpPr>
      <xdr:spPr>
        <a:xfrm flipV="1">
          <a:off x="7861300" y="13026065"/>
          <a:ext cx="889000" cy="5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151947</xdr:rowOff>
    </xdr:from>
    <xdr:to>
      <xdr:col>46</xdr:col>
      <xdr:colOff>38100</xdr:colOff>
      <xdr:row>76</xdr:row>
      <xdr:rowOff>82097</xdr:rowOff>
    </xdr:to>
    <xdr:sp macro="" textlink="">
      <xdr:nvSpPr>
        <xdr:cNvPr id="415" name="フローチャート: 判断 414"/>
        <xdr:cNvSpPr/>
      </xdr:nvSpPr>
      <xdr:spPr>
        <a:xfrm>
          <a:off x="8699500" y="130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73224</xdr:rowOff>
    </xdr:from>
    <xdr:ext cx="469744" cy="259045"/>
    <xdr:sp macro="" textlink="">
      <xdr:nvSpPr>
        <xdr:cNvPr id="416" name="テキスト ボックス 415"/>
        <xdr:cNvSpPr txBox="1"/>
      </xdr:nvSpPr>
      <xdr:spPr>
        <a:xfrm>
          <a:off x="8515428" y="1310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41859</xdr:rowOff>
    </xdr:from>
    <xdr:to>
      <xdr:col>41</xdr:col>
      <xdr:colOff>50800</xdr:colOff>
      <xdr:row>76</xdr:row>
      <xdr:rowOff>48078</xdr:rowOff>
    </xdr:to>
    <xdr:cxnSp macro="">
      <xdr:nvCxnSpPr>
        <xdr:cNvPr id="417" name="直線コネクタ 416"/>
        <xdr:cNvCxnSpPr/>
      </xdr:nvCxnSpPr>
      <xdr:spPr>
        <a:xfrm>
          <a:off x="6972300" y="13072059"/>
          <a:ext cx="8890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143679</xdr:rowOff>
    </xdr:from>
    <xdr:ext cx="469744" cy="259045"/>
    <xdr:sp macro="" textlink="">
      <xdr:nvSpPr>
        <xdr:cNvPr id="419" name="テキスト ボックス 418"/>
        <xdr:cNvSpPr txBox="1"/>
      </xdr:nvSpPr>
      <xdr:spPr>
        <a:xfrm>
          <a:off x="7626428" y="1317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158128</xdr:rowOff>
    </xdr:from>
    <xdr:ext cx="469744" cy="259045"/>
    <xdr:sp macro="" textlink="">
      <xdr:nvSpPr>
        <xdr:cNvPr id="421" name="テキスト ボックス 420"/>
        <xdr:cNvSpPr txBox="1"/>
      </xdr:nvSpPr>
      <xdr:spPr>
        <a:xfrm>
          <a:off x="6737428" y="1318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147056</xdr:rowOff>
    </xdr:from>
    <xdr:to>
      <xdr:col>55</xdr:col>
      <xdr:colOff>50800</xdr:colOff>
      <xdr:row>76</xdr:row>
      <xdr:rowOff>77206</xdr:rowOff>
    </xdr:to>
    <xdr:sp macro="" textlink="">
      <xdr:nvSpPr>
        <xdr:cNvPr id="427" name="楕円 426"/>
        <xdr:cNvSpPr/>
      </xdr:nvSpPr>
      <xdr:spPr>
        <a:xfrm>
          <a:off x="10426700" y="1300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169933</xdr:rowOff>
    </xdr:from>
    <xdr:ext cx="469744" cy="259045"/>
    <xdr:sp macro="" textlink="">
      <xdr:nvSpPr>
        <xdr:cNvPr id="428" name="商工費該当値テキスト"/>
        <xdr:cNvSpPr txBox="1"/>
      </xdr:nvSpPr>
      <xdr:spPr>
        <a:xfrm>
          <a:off x="10528300" y="1285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158304</xdr:rowOff>
    </xdr:from>
    <xdr:to>
      <xdr:col>50</xdr:col>
      <xdr:colOff>165100</xdr:colOff>
      <xdr:row>76</xdr:row>
      <xdr:rowOff>88454</xdr:rowOff>
    </xdr:to>
    <xdr:sp macro="" textlink="">
      <xdr:nvSpPr>
        <xdr:cNvPr id="429" name="楕円 428"/>
        <xdr:cNvSpPr/>
      </xdr:nvSpPr>
      <xdr:spPr>
        <a:xfrm>
          <a:off x="9588500" y="1301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104980</xdr:rowOff>
    </xdr:from>
    <xdr:ext cx="469744" cy="259045"/>
    <xdr:sp macro="" textlink="">
      <xdr:nvSpPr>
        <xdr:cNvPr id="430" name="テキスト ボックス 429"/>
        <xdr:cNvSpPr txBox="1"/>
      </xdr:nvSpPr>
      <xdr:spPr>
        <a:xfrm>
          <a:off x="9404428" y="1279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116515</xdr:rowOff>
    </xdr:from>
    <xdr:to>
      <xdr:col>46</xdr:col>
      <xdr:colOff>38100</xdr:colOff>
      <xdr:row>76</xdr:row>
      <xdr:rowOff>46664</xdr:rowOff>
    </xdr:to>
    <xdr:sp macro="" textlink="">
      <xdr:nvSpPr>
        <xdr:cNvPr id="431" name="楕円 430"/>
        <xdr:cNvSpPr/>
      </xdr:nvSpPr>
      <xdr:spPr>
        <a:xfrm>
          <a:off x="8699500" y="129752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63192</xdr:rowOff>
    </xdr:from>
    <xdr:ext cx="534377" cy="259045"/>
    <xdr:sp macro="" textlink="">
      <xdr:nvSpPr>
        <xdr:cNvPr id="432" name="テキスト ボックス 431"/>
        <xdr:cNvSpPr txBox="1"/>
      </xdr:nvSpPr>
      <xdr:spPr>
        <a:xfrm>
          <a:off x="8483111" y="1275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168728</xdr:rowOff>
    </xdr:from>
    <xdr:to>
      <xdr:col>41</xdr:col>
      <xdr:colOff>101600</xdr:colOff>
      <xdr:row>76</xdr:row>
      <xdr:rowOff>98878</xdr:rowOff>
    </xdr:to>
    <xdr:sp macro="" textlink="">
      <xdr:nvSpPr>
        <xdr:cNvPr id="433" name="楕円 432"/>
        <xdr:cNvSpPr/>
      </xdr:nvSpPr>
      <xdr:spPr>
        <a:xfrm>
          <a:off x="7810500" y="130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115404</xdr:rowOff>
    </xdr:from>
    <xdr:ext cx="469744" cy="259045"/>
    <xdr:sp macro="" textlink="">
      <xdr:nvSpPr>
        <xdr:cNvPr id="434" name="テキスト ボックス 433"/>
        <xdr:cNvSpPr txBox="1"/>
      </xdr:nvSpPr>
      <xdr:spPr>
        <a:xfrm>
          <a:off x="7626428" y="1280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162509</xdr:rowOff>
    </xdr:from>
    <xdr:to>
      <xdr:col>36</xdr:col>
      <xdr:colOff>165100</xdr:colOff>
      <xdr:row>76</xdr:row>
      <xdr:rowOff>92659</xdr:rowOff>
    </xdr:to>
    <xdr:sp macro="" textlink="">
      <xdr:nvSpPr>
        <xdr:cNvPr id="435" name="楕円 434"/>
        <xdr:cNvSpPr/>
      </xdr:nvSpPr>
      <xdr:spPr>
        <a:xfrm>
          <a:off x="6921500" y="1302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109186</xdr:rowOff>
    </xdr:from>
    <xdr:ext cx="469744" cy="259045"/>
    <xdr:sp macro="" textlink="">
      <xdr:nvSpPr>
        <xdr:cNvPr id="436" name="テキスト ボックス 435"/>
        <xdr:cNvSpPr txBox="1"/>
      </xdr:nvSpPr>
      <xdr:spPr>
        <a:xfrm>
          <a:off x="6737428" y="1279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121281</xdr:rowOff>
    </xdr:from>
    <xdr:to>
      <xdr:col>54</xdr:col>
      <xdr:colOff>189865</xdr:colOff>
      <xdr:row>99</xdr:row>
      <xdr:rowOff>159556</xdr:rowOff>
    </xdr:to>
    <xdr:cxnSp macro="">
      <xdr:nvCxnSpPr>
        <xdr:cNvPr id="463" name="直線コネクタ 462"/>
        <xdr:cNvCxnSpPr/>
      </xdr:nvCxnSpPr>
      <xdr:spPr>
        <a:xfrm flipV="1">
          <a:off x="10475595" y="15551781"/>
          <a:ext cx="1270" cy="158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163383</xdr:rowOff>
    </xdr:from>
    <xdr:ext cx="534377" cy="259045"/>
    <xdr:sp macro="" textlink="">
      <xdr:nvSpPr>
        <xdr:cNvPr id="464" name="土木費最小値テキスト"/>
        <xdr:cNvSpPr txBox="1"/>
      </xdr:nvSpPr>
      <xdr:spPr>
        <a:xfrm>
          <a:off x="10528300" y="17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159556</xdr:rowOff>
    </xdr:from>
    <xdr:to>
      <xdr:col>55</xdr:col>
      <xdr:colOff>88900</xdr:colOff>
      <xdr:row>99</xdr:row>
      <xdr:rowOff>159556</xdr:rowOff>
    </xdr:to>
    <xdr:cxnSp macro="">
      <xdr:nvCxnSpPr>
        <xdr:cNvPr id="465" name="直線コネクタ 464"/>
        <xdr:cNvCxnSpPr/>
      </xdr:nvCxnSpPr>
      <xdr:spPr>
        <a:xfrm>
          <a:off x="10388600" y="1713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67958</xdr:rowOff>
    </xdr:from>
    <xdr:ext cx="534377" cy="259045"/>
    <xdr:sp macro="" textlink="">
      <xdr:nvSpPr>
        <xdr:cNvPr id="466" name="土木費最大値テキスト"/>
        <xdr:cNvSpPr txBox="1"/>
      </xdr:nvSpPr>
      <xdr:spPr>
        <a:xfrm>
          <a:off x="10528300" y="153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121281</xdr:rowOff>
    </xdr:from>
    <xdr:to>
      <xdr:col>55</xdr:col>
      <xdr:colOff>88900</xdr:colOff>
      <xdr:row>90</xdr:row>
      <xdr:rowOff>121281</xdr:rowOff>
    </xdr:to>
    <xdr:cxnSp macro="">
      <xdr:nvCxnSpPr>
        <xdr:cNvPr id="467" name="直線コネクタ 466"/>
        <xdr:cNvCxnSpPr/>
      </xdr:nvCxnSpPr>
      <xdr:spPr>
        <a:xfrm>
          <a:off x="10388600" y="1555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28502</xdr:rowOff>
    </xdr:from>
    <xdr:to>
      <xdr:col>55</xdr:col>
      <xdr:colOff>0</xdr:colOff>
      <xdr:row>95</xdr:row>
      <xdr:rowOff>145252</xdr:rowOff>
    </xdr:to>
    <xdr:cxnSp macro="">
      <xdr:nvCxnSpPr>
        <xdr:cNvPr id="468" name="直線コネクタ 467"/>
        <xdr:cNvCxnSpPr/>
      </xdr:nvCxnSpPr>
      <xdr:spPr>
        <a:xfrm flipV="1">
          <a:off x="9639300" y="16316252"/>
          <a:ext cx="838200" cy="11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27224</xdr:rowOff>
    </xdr:from>
    <xdr:ext cx="534377" cy="259045"/>
    <xdr:sp macro="" textlink="">
      <xdr:nvSpPr>
        <xdr:cNvPr id="469" name="土木費平均値テキスト"/>
        <xdr:cNvSpPr txBox="1"/>
      </xdr:nvSpPr>
      <xdr:spPr>
        <a:xfrm>
          <a:off x="10528300" y="16486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48797</xdr:rowOff>
    </xdr:from>
    <xdr:to>
      <xdr:col>55</xdr:col>
      <xdr:colOff>50800</xdr:colOff>
      <xdr:row>96</xdr:row>
      <xdr:rowOff>150397</xdr:rowOff>
    </xdr:to>
    <xdr:sp macro="" textlink="">
      <xdr:nvSpPr>
        <xdr:cNvPr id="470" name="フローチャート: 判断 469"/>
        <xdr:cNvSpPr/>
      </xdr:nvSpPr>
      <xdr:spPr>
        <a:xfrm>
          <a:off x="10426700" y="165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145252</xdr:rowOff>
    </xdr:from>
    <xdr:to>
      <xdr:col>50</xdr:col>
      <xdr:colOff>114300</xdr:colOff>
      <xdr:row>95</xdr:row>
      <xdr:rowOff>167491</xdr:rowOff>
    </xdr:to>
    <xdr:cxnSp macro="">
      <xdr:nvCxnSpPr>
        <xdr:cNvPr id="471" name="直線コネクタ 470"/>
        <xdr:cNvCxnSpPr/>
      </xdr:nvCxnSpPr>
      <xdr:spPr>
        <a:xfrm flipV="1">
          <a:off x="8750300" y="16433002"/>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32632</xdr:rowOff>
    </xdr:from>
    <xdr:to>
      <xdr:col>50</xdr:col>
      <xdr:colOff>165100</xdr:colOff>
      <xdr:row>96</xdr:row>
      <xdr:rowOff>134232</xdr:rowOff>
    </xdr:to>
    <xdr:sp macro="" textlink="">
      <xdr:nvSpPr>
        <xdr:cNvPr id="472" name="フローチャート: 判断 471"/>
        <xdr:cNvSpPr/>
      </xdr:nvSpPr>
      <xdr:spPr>
        <a:xfrm>
          <a:off x="9588500" y="164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125359</xdr:rowOff>
    </xdr:from>
    <xdr:ext cx="534377" cy="259045"/>
    <xdr:sp macro="" textlink="">
      <xdr:nvSpPr>
        <xdr:cNvPr id="473" name="テキスト ボックス 472"/>
        <xdr:cNvSpPr txBox="1"/>
      </xdr:nvSpPr>
      <xdr:spPr>
        <a:xfrm>
          <a:off x="9372111" y="165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167491</xdr:rowOff>
    </xdr:from>
    <xdr:to>
      <xdr:col>45</xdr:col>
      <xdr:colOff>177800</xdr:colOff>
      <xdr:row>96</xdr:row>
      <xdr:rowOff>95417</xdr:rowOff>
    </xdr:to>
    <xdr:cxnSp macro="">
      <xdr:nvCxnSpPr>
        <xdr:cNvPr id="474" name="直線コネクタ 473"/>
        <xdr:cNvCxnSpPr/>
      </xdr:nvCxnSpPr>
      <xdr:spPr>
        <a:xfrm flipV="1">
          <a:off x="7861300" y="16455241"/>
          <a:ext cx="889000" cy="9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147455</xdr:rowOff>
    </xdr:from>
    <xdr:to>
      <xdr:col>46</xdr:col>
      <xdr:colOff>38100</xdr:colOff>
      <xdr:row>96</xdr:row>
      <xdr:rowOff>77605</xdr:rowOff>
    </xdr:to>
    <xdr:sp macro="" textlink="">
      <xdr:nvSpPr>
        <xdr:cNvPr id="475" name="フローチャート: 判断 474"/>
        <xdr:cNvSpPr/>
      </xdr:nvSpPr>
      <xdr:spPr>
        <a:xfrm>
          <a:off x="8699500" y="164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68732</xdr:rowOff>
    </xdr:from>
    <xdr:ext cx="534377" cy="259045"/>
    <xdr:sp macro="" textlink="">
      <xdr:nvSpPr>
        <xdr:cNvPr id="476" name="テキスト ボックス 475"/>
        <xdr:cNvSpPr txBox="1"/>
      </xdr:nvSpPr>
      <xdr:spPr>
        <a:xfrm>
          <a:off x="8483111" y="1652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95417</xdr:rowOff>
    </xdr:from>
    <xdr:to>
      <xdr:col>41</xdr:col>
      <xdr:colOff>50800</xdr:colOff>
      <xdr:row>96</xdr:row>
      <xdr:rowOff>116449</xdr:rowOff>
    </xdr:to>
    <xdr:cxnSp macro="">
      <xdr:nvCxnSpPr>
        <xdr:cNvPr id="477" name="直線コネクタ 476"/>
        <xdr:cNvCxnSpPr/>
      </xdr:nvCxnSpPr>
      <xdr:spPr>
        <a:xfrm flipV="1">
          <a:off x="6972300" y="16554617"/>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78" name="フローチャート: 判断 477"/>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86456</xdr:rowOff>
    </xdr:from>
    <xdr:ext cx="534377" cy="259045"/>
    <xdr:sp macro="" textlink="">
      <xdr:nvSpPr>
        <xdr:cNvPr id="479" name="テキスト ボックス 478"/>
        <xdr:cNvSpPr txBox="1"/>
      </xdr:nvSpPr>
      <xdr:spPr>
        <a:xfrm>
          <a:off x="7594111" y="162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0" name="フローチャート: 判断 479"/>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40116</xdr:rowOff>
    </xdr:from>
    <xdr:ext cx="534377" cy="259045"/>
    <xdr:sp macro="" textlink="">
      <xdr:nvSpPr>
        <xdr:cNvPr id="481" name="テキスト ボックス 480"/>
        <xdr:cNvSpPr txBox="1"/>
      </xdr:nvSpPr>
      <xdr:spPr>
        <a:xfrm>
          <a:off x="6705111" y="161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149152</xdr:rowOff>
    </xdr:from>
    <xdr:to>
      <xdr:col>55</xdr:col>
      <xdr:colOff>50800</xdr:colOff>
      <xdr:row>95</xdr:row>
      <xdr:rowOff>79302</xdr:rowOff>
    </xdr:to>
    <xdr:sp macro="" textlink="">
      <xdr:nvSpPr>
        <xdr:cNvPr id="487" name="楕円 486"/>
        <xdr:cNvSpPr/>
      </xdr:nvSpPr>
      <xdr:spPr>
        <a:xfrm>
          <a:off x="10426700" y="1626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579</xdr:rowOff>
    </xdr:from>
    <xdr:ext cx="534377" cy="259045"/>
    <xdr:sp macro="" textlink="">
      <xdr:nvSpPr>
        <xdr:cNvPr id="488" name="土木費該当値テキスト"/>
        <xdr:cNvSpPr txBox="1"/>
      </xdr:nvSpPr>
      <xdr:spPr>
        <a:xfrm>
          <a:off x="10528300" y="1611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94452</xdr:rowOff>
    </xdr:from>
    <xdr:to>
      <xdr:col>50</xdr:col>
      <xdr:colOff>165100</xdr:colOff>
      <xdr:row>96</xdr:row>
      <xdr:rowOff>24602</xdr:rowOff>
    </xdr:to>
    <xdr:sp macro="" textlink="">
      <xdr:nvSpPr>
        <xdr:cNvPr id="489" name="楕円 488"/>
        <xdr:cNvSpPr/>
      </xdr:nvSpPr>
      <xdr:spPr>
        <a:xfrm>
          <a:off x="9588500" y="163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41129</xdr:rowOff>
    </xdr:from>
    <xdr:ext cx="534377" cy="259045"/>
    <xdr:sp macro="" textlink="">
      <xdr:nvSpPr>
        <xdr:cNvPr id="490" name="テキスト ボックス 489"/>
        <xdr:cNvSpPr txBox="1"/>
      </xdr:nvSpPr>
      <xdr:spPr>
        <a:xfrm>
          <a:off x="9372111" y="1615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116691</xdr:rowOff>
    </xdr:from>
    <xdr:to>
      <xdr:col>46</xdr:col>
      <xdr:colOff>38100</xdr:colOff>
      <xdr:row>96</xdr:row>
      <xdr:rowOff>46841</xdr:rowOff>
    </xdr:to>
    <xdr:sp macro="" textlink="">
      <xdr:nvSpPr>
        <xdr:cNvPr id="491" name="楕円 490"/>
        <xdr:cNvSpPr/>
      </xdr:nvSpPr>
      <xdr:spPr>
        <a:xfrm>
          <a:off x="8699500" y="1640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63368</xdr:rowOff>
    </xdr:from>
    <xdr:ext cx="534377" cy="259045"/>
    <xdr:sp macro="" textlink="">
      <xdr:nvSpPr>
        <xdr:cNvPr id="492" name="テキスト ボックス 491"/>
        <xdr:cNvSpPr txBox="1"/>
      </xdr:nvSpPr>
      <xdr:spPr>
        <a:xfrm>
          <a:off x="8483111" y="1617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44617</xdr:rowOff>
    </xdr:from>
    <xdr:to>
      <xdr:col>41</xdr:col>
      <xdr:colOff>101600</xdr:colOff>
      <xdr:row>96</xdr:row>
      <xdr:rowOff>146217</xdr:rowOff>
    </xdr:to>
    <xdr:sp macro="" textlink="">
      <xdr:nvSpPr>
        <xdr:cNvPr id="493" name="楕円 492"/>
        <xdr:cNvSpPr/>
      </xdr:nvSpPr>
      <xdr:spPr>
        <a:xfrm>
          <a:off x="7810500" y="165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137344</xdr:rowOff>
    </xdr:from>
    <xdr:ext cx="534377" cy="259045"/>
    <xdr:sp macro="" textlink="">
      <xdr:nvSpPr>
        <xdr:cNvPr id="494" name="テキスト ボックス 493"/>
        <xdr:cNvSpPr txBox="1"/>
      </xdr:nvSpPr>
      <xdr:spPr>
        <a:xfrm>
          <a:off x="7594111" y="1659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65649</xdr:rowOff>
    </xdr:from>
    <xdr:to>
      <xdr:col>36</xdr:col>
      <xdr:colOff>165100</xdr:colOff>
      <xdr:row>96</xdr:row>
      <xdr:rowOff>167249</xdr:rowOff>
    </xdr:to>
    <xdr:sp macro="" textlink="">
      <xdr:nvSpPr>
        <xdr:cNvPr id="495" name="楕円 494"/>
        <xdr:cNvSpPr/>
      </xdr:nvSpPr>
      <xdr:spPr>
        <a:xfrm>
          <a:off x="6921500" y="1652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158376</xdr:rowOff>
    </xdr:from>
    <xdr:ext cx="534377" cy="259045"/>
    <xdr:sp macro="" textlink="">
      <xdr:nvSpPr>
        <xdr:cNvPr id="496" name="テキスト ボックス 495"/>
        <xdr:cNvSpPr txBox="1"/>
      </xdr:nvSpPr>
      <xdr:spPr>
        <a:xfrm>
          <a:off x="6705111" y="1661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23" name="直線コネクタ 522"/>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4"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5" name="直線コネクタ 524"/>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6"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7" name="直線コネクタ 526"/>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4826</xdr:rowOff>
    </xdr:from>
    <xdr:to>
      <xdr:col>85</xdr:col>
      <xdr:colOff>127000</xdr:colOff>
      <xdr:row>36</xdr:row>
      <xdr:rowOff>26870</xdr:rowOff>
    </xdr:to>
    <xdr:cxnSp macro="">
      <xdr:nvCxnSpPr>
        <xdr:cNvPr id="528" name="直線コネクタ 527"/>
        <xdr:cNvCxnSpPr/>
      </xdr:nvCxnSpPr>
      <xdr:spPr>
        <a:xfrm flipV="1">
          <a:off x="15481300" y="6177026"/>
          <a:ext cx="8382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36502</xdr:rowOff>
    </xdr:from>
    <xdr:ext cx="534377" cy="259045"/>
    <xdr:sp macro="" textlink="">
      <xdr:nvSpPr>
        <xdr:cNvPr id="529" name="消防費平均値テキスト"/>
        <xdr:cNvSpPr txBox="1"/>
      </xdr:nvSpPr>
      <xdr:spPr>
        <a:xfrm>
          <a:off x="16370300" y="586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30" name="フローチャート: 判断 529"/>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26870</xdr:rowOff>
    </xdr:from>
    <xdr:to>
      <xdr:col>81</xdr:col>
      <xdr:colOff>50800</xdr:colOff>
      <xdr:row>36</xdr:row>
      <xdr:rowOff>112758</xdr:rowOff>
    </xdr:to>
    <xdr:cxnSp macro="">
      <xdr:nvCxnSpPr>
        <xdr:cNvPr id="531" name="直線コネクタ 530"/>
        <xdr:cNvCxnSpPr/>
      </xdr:nvCxnSpPr>
      <xdr:spPr>
        <a:xfrm flipV="1">
          <a:off x="14592300" y="6199070"/>
          <a:ext cx="889000" cy="8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32" name="フローチャート: 判断 531"/>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113464</xdr:rowOff>
    </xdr:from>
    <xdr:ext cx="534377" cy="259045"/>
    <xdr:sp macro="" textlink="">
      <xdr:nvSpPr>
        <xdr:cNvPr id="533" name="テキスト ボックス 532"/>
        <xdr:cNvSpPr txBox="1"/>
      </xdr:nvSpPr>
      <xdr:spPr>
        <a:xfrm>
          <a:off x="15214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170724</xdr:rowOff>
    </xdr:from>
    <xdr:to>
      <xdr:col>76</xdr:col>
      <xdr:colOff>114300</xdr:colOff>
      <xdr:row>36</xdr:row>
      <xdr:rowOff>112758</xdr:rowOff>
    </xdr:to>
    <xdr:cxnSp macro="">
      <xdr:nvCxnSpPr>
        <xdr:cNvPr id="534" name="直線コネクタ 533"/>
        <xdr:cNvCxnSpPr/>
      </xdr:nvCxnSpPr>
      <xdr:spPr>
        <a:xfrm>
          <a:off x="13703300" y="6171474"/>
          <a:ext cx="889000" cy="11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136906</xdr:rowOff>
    </xdr:from>
    <xdr:to>
      <xdr:col>76</xdr:col>
      <xdr:colOff>165100</xdr:colOff>
      <xdr:row>34</xdr:row>
      <xdr:rowOff>67056</xdr:rowOff>
    </xdr:to>
    <xdr:sp macro="" textlink="">
      <xdr:nvSpPr>
        <xdr:cNvPr id="535" name="フローチャート: 判断 534"/>
        <xdr:cNvSpPr/>
      </xdr:nvSpPr>
      <xdr:spPr>
        <a:xfrm>
          <a:off x="14541500" y="57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83583</xdr:rowOff>
    </xdr:from>
    <xdr:ext cx="534377" cy="259045"/>
    <xdr:sp macro="" textlink="">
      <xdr:nvSpPr>
        <xdr:cNvPr id="536" name="テキスト ボックス 535"/>
        <xdr:cNvSpPr txBox="1"/>
      </xdr:nvSpPr>
      <xdr:spPr>
        <a:xfrm>
          <a:off x="14325111" y="556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170724</xdr:rowOff>
    </xdr:from>
    <xdr:to>
      <xdr:col>71</xdr:col>
      <xdr:colOff>177800</xdr:colOff>
      <xdr:row>36</xdr:row>
      <xdr:rowOff>60670</xdr:rowOff>
    </xdr:to>
    <xdr:cxnSp macro="">
      <xdr:nvCxnSpPr>
        <xdr:cNvPr id="537" name="直線コネクタ 536"/>
        <xdr:cNvCxnSpPr/>
      </xdr:nvCxnSpPr>
      <xdr:spPr>
        <a:xfrm flipV="1">
          <a:off x="12814300" y="6171474"/>
          <a:ext cx="8890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8" name="フローチャート: 判断 537"/>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133875</xdr:rowOff>
    </xdr:from>
    <xdr:ext cx="534377" cy="259045"/>
    <xdr:sp macro="" textlink="">
      <xdr:nvSpPr>
        <xdr:cNvPr id="539" name="テキスト ボックス 538"/>
        <xdr:cNvSpPr txBox="1"/>
      </xdr:nvSpPr>
      <xdr:spPr>
        <a:xfrm>
          <a:off x="13436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40" name="フローチャート: 判断 539"/>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9125</xdr:rowOff>
    </xdr:from>
    <xdr:ext cx="534377" cy="259045"/>
    <xdr:sp macro="" textlink="">
      <xdr:nvSpPr>
        <xdr:cNvPr id="541" name="テキスト ボックス 540"/>
        <xdr:cNvSpPr txBox="1"/>
      </xdr:nvSpPr>
      <xdr:spPr>
        <a:xfrm>
          <a:off x="12547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125476</xdr:rowOff>
    </xdr:from>
    <xdr:to>
      <xdr:col>85</xdr:col>
      <xdr:colOff>177800</xdr:colOff>
      <xdr:row>36</xdr:row>
      <xdr:rowOff>55626</xdr:rowOff>
    </xdr:to>
    <xdr:sp macro="" textlink="">
      <xdr:nvSpPr>
        <xdr:cNvPr id="547" name="楕円 546"/>
        <xdr:cNvSpPr/>
      </xdr:nvSpPr>
      <xdr:spPr>
        <a:xfrm>
          <a:off x="162687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103903</xdr:rowOff>
    </xdr:from>
    <xdr:ext cx="534377" cy="259045"/>
    <xdr:sp macro="" textlink="">
      <xdr:nvSpPr>
        <xdr:cNvPr id="548" name="消防費該当値テキスト"/>
        <xdr:cNvSpPr txBox="1"/>
      </xdr:nvSpPr>
      <xdr:spPr>
        <a:xfrm>
          <a:off x="16370300" y="61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147520</xdr:rowOff>
    </xdr:from>
    <xdr:to>
      <xdr:col>81</xdr:col>
      <xdr:colOff>101600</xdr:colOff>
      <xdr:row>36</xdr:row>
      <xdr:rowOff>77670</xdr:rowOff>
    </xdr:to>
    <xdr:sp macro="" textlink="">
      <xdr:nvSpPr>
        <xdr:cNvPr id="549" name="楕円 548"/>
        <xdr:cNvSpPr/>
      </xdr:nvSpPr>
      <xdr:spPr>
        <a:xfrm>
          <a:off x="15430500" y="614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68797</xdr:rowOff>
    </xdr:from>
    <xdr:ext cx="534377" cy="259045"/>
    <xdr:sp macro="" textlink="">
      <xdr:nvSpPr>
        <xdr:cNvPr id="550" name="テキスト ボックス 549"/>
        <xdr:cNvSpPr txBox="1"/>
      </xdr:nvSpPr>
      <xdr:spPr>
        <a:xfrm>
          <a:off x="15214111" y="624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61958</xdr:rowOff>
    </xdr:from>
    <xdr:to>
      <xdr:col>76</xdr:col>
      <xdr:colOff>165100</xdr:colOff>
      <xdr:row>36</xdr:row>
      <xdr:rowOff>163558</xdr:rowOff>
    </xdr:to>
    <xdr:sp macro="" textlink="">
      <xdr:nvSpPr>
        <xdr:cNvPr id="551" name="楕円 550"/>
        <xdr:cNvSpPr/>
      </xdr:nvSpPr>
      <xdr:spPr>
        <a:xfrm>
          <a:off x="14541500" y="623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154685</xdr:rowOff>
    </xdr:from>
    <xdr:ext cx="534377" cy="259045"/>
    <xdr:sp macro="" textlink="">
      <xdr:nvSpPr>
        <xdr:cNvPr id="552" name="テキスト ボックス 551"/>
        <xdr:cNvSpPr txBox="1"/>
      </xdr:nvSpPr>
      <xdr:spPr>
        <a:xfrm>
          <a:off x="14325111" y="632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119924</xdr:rowOff>
    </xdr:from>
    <xdr:to>
      <xdr:col>72</xdr:col>
      <xdr:colOff>38100</xdr:colOff>
      <xdr:row>36</xdr:row>
      <xdr:rowOff>50074</xdr:rowOff>
    </xdr:to>
    <xdr:sp macro="" textlink="">
      <xdr:nvSpPr>
        <xdr:cNvPr id="553" name="楕円 552"/>
        <xdr:cNvSpPr/>
      </xdr:nvSpPr>
      <xdr:spPr>
        <a:xfrm>
          <a:off x="13652500" y="61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41201</xdr:rowOff>
    </xdr:from>
    <xdr:ext cx="534377" cy="259045"/>
    <xdr:sp macro="" textlink="">
      <xdr:nvSpPr>
        <xdr:cNvPr id="554" name="テキスト ボックス 553"/>
        <xdr:cNvSpPr txBox="1"/>
      </xdr:nvSpPr>
      <xdr:spPr>
        <a:xfrm>
          <a:off x="13436111" y="621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9870</xdr:rowOff>
    </xdr:from>
    <xdr:to>
      <xdr:col>67</xdr:col>
      <xdr:colOff>101600</xdr:colOff>
      <xdr:row>36</xdr:row>
      <xdr:rowOff>111470</xdr:rowOff>
    </xdr:to>
    <xdr:sp macro="" textlink="">
      <xdr:nvSpPr>
        <xdr:cNvPr id="555" name="楕円 554"/>
        <xdr:cNvSpPr/>
      </xdr:nvSpPr>
      <xdr:spPr>
        <a:xfrm>
          <a:off x="12763500" y="618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102597</xdr:rowOff>
    </xdr:from>
    <xdr:ext cx="534377" cy="259045"/>
    <xdr:sp macro="" textlink="">
      <xdr:nvSpPr>
        <xdr:cNvPr id="556" name="テキスト ボックス 555"/>
        <xdr:cNvSpPr txBox="1"/>
      </xdr:nvSpPr>
      <xdr:spPr>
        <a:xfrm>
          <a:off x="12547111" y="627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9" name="直線コネクタ 578"/>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80"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81" name="直線コネクタ 580"/>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82"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83" name="直線コネクタ 582"/>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26337</xdr:rowOff>
    </xdr:from>
    <xdr:to>
      <xdr:col>85</xdr:col>
      <xdr:colOff>127000</xdr:colOff>
      <xdr:row>57</xdr:row>
      <xdr:rowOff>38933</xdr:rowOff>
    </xdr:to>
    <xdr:cxnSp macro="">
      <xdr:nvCxnSpPr>
        <xdr:cNvPr id="584" name="直線コネクタ 583"/>
        <xdr:cNvCxnSpPr/>
      </xdr:nvCxnSpPr>
      <xdr:spPr>
        <a:xfrm flipV="1">
          <a:off x="15481300" y="9798987"/>
          <a:ext cx="8382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23263</xdr:rowOff>
    </xdr:from>
    <xdr:ext cx="534377" cy="259045"/>
    <xdr:sp macro="" textlink="">
      <xdr:nvSpPr>
        <xdr:cNvPr id="585" name="教育費平均値テキスト"/>
        <xdr:cNvSpPr txBox="1"/>
      </xdr:nvSpPr>
      <xdr:spPr>
        <a:xfrm>
          <a:off x="16370300" y="945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6" name="フローチャート: 判断 585"/>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38933</xdr:rowOff>
    </xdr:from>
    <xdr:to>
      <xdr:col>81</xdr:col>
      <xdr:colOff>50800</xdr:colOff>
      <xdr:row>57</xdr:row>
      <xdr:rowOff>103239</xdr:rowOff>
    </xdr:to>
    <xdr:cxnSp macro="">
      <xdr:nvCxnSpPr>
        <xdr:cNvPr id="587" name="直線コネクタ 586"/>
        <xdr:cNvCxnSpPr/>
      </xdr:nvCxnSpPr>
      <xdr:spPr>
        <a:xfrm flipV="1">
          <a:off x="14592300" y="9811583"/>
          <a:ext cx="889000" cy="6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8" name="フローチャート: 判断 587"/>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132663</xdr:rowOff>
    </xdr:from>
    <xdr:ext cx="534377" cy="259045"/>
    <xdr:sp macro="" textlink="">
      <xdr:nvSpPr>
        <xdr:cNvPr id="589" name="テキスト ボックス 588"/>
        <xdr:cNvSpPr txBox="1"/>
      </xdr:nvSpPr>
      <xdr:spPr>
        <a:xfrm>
          <a:off x="15214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33424</xdr:rowOff>
    </xdr:from>
    <xdr:to>
      <xdr:col>76</xdr:col>
      <xdr:colOff>114300</xdr:colOff>
      <xdr:row>57</xdr:row>
      <xdr:rowOff>103239</xdr:rowOff>
    </xdr:to>
    <xdr:cxnSp macro="">
      <xdr:nvCxnSpPr>
        <xdr:cNvPr id="590" name="直線コネクタ 589"/>
        <xdr:cNvCxnSpPr/>
      </xdr:nvCxnSpPr>
      <xdr:spPr>
        <a:xfrm>
          <a:off x="13703300" y="9806074"/>
          <a:ext cx="889000" cy="6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87871</xdr:rowOff>
    </xdr:from>
    <xdr:to>
      <xdr:col>76</xdr:col>
      <xdr:colOff>165100</xdr:colOff>
      <xdr:row>56</xdr:row>
      <xdr:rowOff>18021</xdr:rowOff>
    </xdr:to>
    <xdr:sp macro="" textlink="">
      <xdr:nvSpPr>
        <xdr:cNvPr id="591" name="フローチャート: 判断 590"/>
        <xdr:cNvSpPr/>
      </xdr:nvSpPr>
      <xdr:spPr>
        <a:xfrm>
          <a:off x="14541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34548</xdr:rowOff>
    </xdr:from>
    <xdr:ext cx="534377" cy="259045"/>
    <xdr:sp macro="" textlink="">
      <xdr:nvSpPr>
        <xdr:cNvPr id="592" name="テキスト ボックス 591"/>
        <xdr:cNvSpPr txBox="1"/>
      </xdr:nvSpPr>
      <xdr:spPr>
        <a:xfrm>
          <a:off x="14325111" y="92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33424</xdr:rowOff>
    </xdr:from>
    <xdr:to>
      <xdr:col>71</xdr:col>
      <xdr:colOff>177800</xdr:colOff>
      <xdr:row>57</xdr:row>
      <xdr:rowOff>50157</xdr:rowOff>
    </xdr:to>
    <xdr:cxnSp macro="">
      <xdr:nvCxnSpPr>
        <xdr:cNvPr id="593" name="直線コネクタ 592"/>
        <xdr:cNvCxnSpPr/>
      </xdr:nvCxnSpPr>
      <xdr:spPr>
        <a:xfrm flipV="1">
          <a:off x="12814300" y="9806074"/>
          <a:ext cx="889000" cy="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94" name="フローチャート: 判断 593"/>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90441</xdr:rowOff>
    </xdr:from>
    <xdr:ext cx="534377" cy="259045"/>
    <xdr:sp macro="" textlink="">
      <xdr:nvSpPr>
        <xdr:cNvPr id="595" name="テキスト ボックス 594"/>
        <xdr:cNvSpPr txBox="1"/>
      </xdr:nvSpPr>
      <xdr:spPr>
        <a:xfrm>
          <a:off x="13436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6" name="フローチャート: 判断 595"/>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148369</xdr:rowOff>
    </xdr:from>
    <xdr:ext cx="534377" cy="259045"/>
    <xdr:sp macro="" textlink="">
      <xdr:nvSpPr>
        <xdr:cNvPr id="597" name="テキスト ボックス 596"/>
        <xdr:cNvSpPr txBox="1"/>
      </xdr:nvSpPr>
      <xdr:spPr>
        <a:xfrm>
          <a:off x="12547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146987</xdr:rowOff>
    </xdr:from>
    <xdr:to>
      <xdr:col>85</xdr:col>
      <xdr:colOff>177800</xdr:colOff>
      <xdr:row>57</xdr:row>
      <xdr:rowOff>77137</xdr:rowOff>
    </xdr:to>
    <xdr:sp macro="" textlink="">
      <xdr:nvSpPr>
        <xdr:cNvPr id="603" name="楕円 602"/>
        <xdr:cNvSpPr/>
      </xdr:nvSpPr>
      <xdr:spPr>
        <a:xfrm>
          <a:off x="16268700" y="974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125414</xdr:rowOff>
    </xdr:from>
    <xdr:ext cx="534377" cy="259045"/>
    <xdr:sp macro="" textlink="">
      <xdr:nvSpPr>
        <xdr:cNvPr id="604" name="教育費該当値テキスト"/>
        <xdr:cNvSpPr txBox="1"/>
      </xdr:nvSpPr>
      <xdr:spPr>
        <a:xfrm>
          <a:off x="16370300" y="972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159583</xdr:rowOff>
    </xdr:from>
    <xdr:to>
      <xdr:col>81</xdr:col>
      <xdr:colOff>101600</xdr:colOff>
      <xdr:row>57</xdr:row>
      <xdr:rowOff>89733</xdr:rowOff>
    </xdr:to>
    <xdr:sp macro="" textlink="">
      <xdr:nvSpPr>
        <xdr:cNvPr id="605" name="楕円 604"/>
        <xdr:cNvSpPr/>
      </xdr:nvSpPr>
      <xdr:spPr>
        <a:xfrm>
          <a:off x="15430500" y="976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80860</xdr:rowOff>
    </xdr:from>
    <xdr:ext cx="534377" cy="259045"/>
    <xdr:sp macro="" textlink="">
      <xdr:nvSpPr>
        <xdr:cNvPr id="606" name="テキスト ボックス 605"/>
        <xdr:cNvSpPr txBox="1"/>
      </xdr:nvSpPr>
      <xdr:spPr>
        <a:xfrm>
          <a:off x="15214111" y="985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52439</xdr:rowOff>
    </xdr:from>
    <xdr:to>
      <xdr:col>76</xdr:col>
      <xdr:colOff>165100</xdr:colOff>
      <xdr:row>57</xdr:row>
      <xdr:rowOff>154039</xdr:rowOff>
    </xdr:to>
    <xdr:sp macro="" textlink="">
      <xdr:nvSpPr>
        <xdr:cNvPr id="607" name="楕円 606"/>
        <xdr:cNvSpPr/>
      </xdr:nvSpPr>
      <xdr:spPr>
        <a:xfrm>
          <a:off x="14541500" y="98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145166</xdr:rowOff>
    </xdr:from>
    <xdr:ext cx="534377" cy="259045"/>
    <xdr:sp macro="" textlink="">
      <xdr:nvSpPr>
        <xdr:cNvPr id="608" name="テキスト ボックス 607"/>
        <xdr:cNvSpPr txBox="1"/>
      </xdr:nvSpPr>
      <xdr:spPr>
        <a:xfrm>
          <a:off x="14325111" y="99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154074</xdr:rowOff>
    </xdr:from>
    <xdr:to>
      <xdr:col>72</xdr:col>
      <xdr:colOff>38100</xdr:colOff>
      <xdr:row>57</xdr:row>
      <xdr:rowOff>84224</xdr:rowOff>
    </xdr:to>
    <xdr:sp macro="" textlink="">
      <xdr:nvSpPr>
        <xdr:cNvPr id="609" name="楕円 608"/>
        <xdr:cNvSpPr/>
      </xdr:nvSpPr>
      <xdr:spPr>
        <a:xfrm>
          <a:off x="13652500" y="97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75351</xdr:rowOff>
    </xdr:from>
    <xdr:ext cx="534377" cy="259045"/>
    <xdr:sp macro="" textlink="">
      <xdr:nvSpPr>
        <xdr:cNvPr id="610" name="テキスト ボックス 609"/>
        <xdr:cNvSpPr txBox="1"/>
      </xdr:nvSpPr>
      <xdr:spPr>
        <a:xfrm>
          <a:off x="13436111" y="984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170807</xdr:rowOff>
    </xdr:from>
    <xdr:to>
      <xdr:col>67</xdr:col>
      <xdr:colOff>101600</xdr:colOff>
      <xdr:row>57</xdr:row>
      <xdr:rowOff>100957</xdr:rowOff>
    </xdr:to>
    <xdr:sp macro="" textlink="">
      <xdr:nvSpPr>
        <xdr:cNvPr id="611" name="楕円 610"/>
        <xdr:cNvSpPr/>
      </xdr:nvSpPr>
      <xdr:spPr>
        <a:xfrm>
          <a:off x="12763500" y="97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92084</xdr:rowOff>
    </xdr:from>
    <xdr:ext cx="534377" cy="259045"/>
    <xdr:sp macro="" textlink="">
      <xdr:nvSpPr>
        <xdr:cNvPr id="612" name="テキスト ボックス 611"/>
        <xdr:cNvSpPr txBox="1"/>
      </xdr:nvSpPr>
      <xdr:spPr>
        <a:xfrm>
          <a:off x="12547111" y="986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4" name="直線コネクタ 633"/>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7"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8" name="直線コネクタ 637"/>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95717</xdr:rowOff>
    </xdr:from>
    <xdr:to>
      <xdr:col>85</xdr:col>
      <xdr:colOff>127000</xdr:colOff>
      <xdr:row>78</xdr:row>
      <xdr:rowOff>133024</xdr:rowOff>
    </xdr:to>
    <xdr:cxnSp macro="">
      <xdr:nvCxnSpPr>
        <xdr:cNvPr id="639" name="直線コネクタ 638"/>
        <xdr:cNvCxnSpPr/>
      </xdr:nvCxnSpPr>
      <xdr:spPr>
        <a:xfrm flipV="1">
          <a:off x="15481300" y="13468817"/>
          <a:ext cx="838200" cy="3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40"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41" name="フローチャート: 判断 640"/>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109021</xdr:rowOff>
    </xdr:from>
    <xdr:to>
      <xdr:col>81</xdr:col>
      <xdr:colOff>50800</xdr:colOff>
      <xdr:row>78</xdr:row>
      <xdr:rowOff>133024</xdr:rowOff>
    </xdr:to>
    <xdr:cxnSp macro="">
      <xdr:nvCxnSpPr>
        <xdr:cNvPr id="642" name="直線コネクタ 641"/>
        <xdr:cNvCxnSpPr/>
      </xdr:nvCxnSpPr>
      <xdr:spPr>
        <a:xfrm>
          <a:off x="14592300" y="13482121"/>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43" name="フローチャート: 判断 642"/>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44" name="テキスト ボックス 643"/>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158902</xdr:rowOff>
    </xdr:from>
    <xdr:to>
      <xdr:col>76</xdr:col>
      <xdr:colOff>114300</xdr:colOff>
      <xdr:row>78</xdr:row>
      <xdr:rowOff>109021</xdr:rowOff>
    </xdr:to>
    <xdr:cxnSp macro="">
      <xdr:nvCxnSpPr>
        <xdr:cNvPr id="645" name="直線コネクタ 644"/>
        <xdr:cNvCxnSpPr/>
      </xdr:nvCxnSpPr>
      <xdr:spPr>
        <a:xfrm>
          <a:off x="13703300" y="13360552"/>
          <a:ext cx="889000" cy="12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75412</xdr:rowOff>
    </xdr:from>
    <xdr:to>
      <xdr:col>76</xdr:col>
      <xdr:colOff>165100</xdr:colOff>
      <xdr:row>79</xdr:row>
      <xdr:rowOff>5562</xdr:rowOff>
    </xdr:to>
    <xdr:sp macro="" textlink="">
      <xdr:nvSpPr>
        <xdr:cNvPr id="646" name="フローチャート: 判断 645"/>
        <xdr:cNvSpPr/>
      </xdr:nvSpPr>
      <xdr:spPr>
        <a:xfrm>
          <a:off x="14541500" y="134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168139</xdr:rowOff>
    </xdr:from>
    <xdr:ext cx="378565" cy="259045"/>
    <xdr:sp macro="" textlink="">
      <xdr:nvSpPr>
        <xdr:cNvPr id="647" name="テキスト ボックス 646"/>
        <xdr:cNvSpPr txBox="1"/>
      </xdr:nvSpPr>
      <xdr:spPr>
        <a:xfrm>
          <a:off x="14403017" y="13541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64719</xdr:rowOff>
    </xdr:from>
    <xdr:to>
      <xdr:col>71</xdr:col>
      <xdr:colOff>177800</xdr:colOff>
      <xdr:row>77</xdr:row>
      <xdr:rowOff>158902</xdr:rowOff>
    </xdr:to>
    <xdr:cxnSp macro="">
      <xdr:nvCxnSpPr>
        <xdr:cNvPr id="648" name="直線コネクタ 647"/>
        <xdr:cNvCxnSpPr/>
      </xdr:nvCxnSpPr>
      <xdr:spPr>
        <a:xfrm>
          <a:off x="12814300" y="13094919"/>
          <a:ext cx="889000" cy="2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49" name="フローチャート: 判断 648"/>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96221</xdr:rowOff>
    </xdr:from>
    <xdr:ext cx="469744" cy="259045"/>
    <xdr:sp macro="" textlink="">
      <xdr:nvSpPr>
        <xdr:cNvPr id="650" name="テキスト ボックス 649"/>
        <xdr:cNvSpPr txBox="1"/>
      </xdr:nvSpPr>
      <xdr:spPr>
        <a:xfrm>
          <a:off x="13468428" y="1346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51" name="フローチャート: 判断 650"/>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35918</xdr:rowOff>
    </xdr:from>
    <xdr:ext cx="469744" cy="259045"/>
    <xdr:sp macro="" textlink="">
      <xdr:nvSpPr>
        <xdr:cNvPr id="652" name="テキスト ボックス 651"/>
        <xdr:cNvSpPr txBox="1"/>
      </xdr:nvSpPr>
      <xdr:spPr>
        <a:xfrm>
          <a:off x="12579428" y="1340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44917</xdr:rowOff>
    </xdr:from>
    <xdr:to>
      <xdr:col>85</xdr:col>
      <xdr:colOff>177800</xdr:colOff>
      <xdr:row>78</xdr:row>
      <xdr:rowOff>146517</xdr:rowOff>
    </xdr:to>
    <xdr:sp macro="" textlink="">
      <xdr:nvSpPr>
        <xdr:cNvPr id="658" name="楕円 657"/>
        <xdr:cNvSpPr/>
      </xdr:nvSpPr>
      <xdr:spPr>
        <a:xfrm>
          <a:off x="16268700" y="1341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159818</xdr:rowOff>
    </xdr:from>
    <xdr:ext cx="378565" cy="259045"/>
    <xdr:sp macro="" textlink="">
      <xdr:nvSpPr>
        <xdr:cNvPr id="659" name="災害復旧費該当値テキスト"/>
        <xdr:cNvSpPr txBox="1"/>
      </xdr:nvSpPr>
      <xdr:spPr>
        <a:xfrm>
          <a:off x="16370300" y="13361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82224</xdr:rowOff>
    </xdr:from>
    <xdr:to>
      <xdr:col>81</xdr:col>
      <xdr:colOff>101600</xdr:colOff>
      <xdr:row>79</xdr:row>
      <xdr:rowOff>12374</xdr:rowOff>
    </xdr:to>
    <xdr:sp macro="" textlink="">
      <xdr:nvSpPr>
        <xdr:cNvPr id="660" name="楕円 659"/>
        <xdr:cNvSpPr/>
      </xdr:nvSpPr>
      <xdr:spPr>
        <a:xfrm>
          <a:off x="15430500" y="1345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3501</xdr:rowOff>
    </xdr:from>
    <xdr:ext cx="378565" cy="259045"/>
    <xdr:sp macro="" textlink="">
      <xdr:nvSpPr>
        <xdr:cNvPr id="661" name="テキスト ボックス 660"/>
        <xdr:cNvSpPr txBox="1"/>
      </xdr:nvSpPr>
      <xdr:spPr>
        <a:xfrm>
          <a:off x="15292017" y="13548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58221</xdr:rowOff>
    </xdr:from>
    <xdr:to>
      <xdr:col>76</xdr:col>
      <xdr:colOff>165100</xdr:colOff>
      <xdr:row>78</xdr:row>
      <xdr:rowOff>159821</xdr:rowOff>
    </xdr:to>
    <xdr:sp macro="" textlink="">
      <xdr:nvSpPr>
        <xdr:cNvPr id="662" name="楕円 661"/>
        <xdr:cNvSpPr/>
      </xdr:nvSpPr>
      <xdr:spPr>
        <a:xfrm>
          <a:off x="14541500" y="134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4898</xdr:rowOff>
    </xdr:from>
    <xdr:ext cx="378565" cy="259045"/>
    <xdr:sp macro="" textlink="">
      <xdr:nvSpPr>
        <xdr:cNvPr id="663" name="テキスト ボックス 662"/>
        <xdr:cNvSpPr txBox="1"/>
      </xdr:nvSpPr>
      <xdr:spPr>
        <a:xfrm>
          <a:off x="14403017" y="1320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108102</xdr:rowOff>
    </xdr:from>
    <xdr:to>
      <xdr:col>72</xdr:col>
      <xdr:colOff>38100</xdr:colOff>
      <xdr:row>78</xdr:row>
      <xdr:rowOff>38252</xdr:rowOff>
    </xdr:to>
    <xdr:sp macro="" textlink="">
      <xdr:nvSpPr>
        <xdr:cNvPr id="664" name="楕円 663"/>
        <xdr:cNvSpPr/>
      </xdr:nvSpPr>
      <xdr:spPr>
        <a:xfrm>
          <a:off x="13652500" y="133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54779</xdr:rowOff>
    </xdr:from>
    <xdr:ext cx="469744" cy="259045"/>
    <xdr:sp macro="" textlink="">
      <xdr:nvSpPr>
        <xdr:cNvPr id="665" name="テキスト ボックス 664"/>
        <xdr:cNvSpPr txBox="1"/>
      </xdr:nvSpPr>
      <xdr:spPr>
        <a:xfrm>
          <a:off x="13468428" y="130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13919</xdr:rowOff>
    </xdr:from>
    <xdr:to>
      <xdr:col>67</xdr:col>
      <xdr:colOff>101600</xdr:colOff>
      <xdr:row>76</xdr:row>
      <xdr:rowOff>115519</xdr:rowOff>
    </xdr:to>
    <xdr:sp macro="" textlink="">
      <xdr:nvSpPr>
        <xdr:cNvPr id="666" name="楕円 665"/>
        <xdr:cNvSpPr/>
      </xdr:nvSpPr>
      <xdr:spPr>
        <a:xfrm>
          <a:off x="12763500" y="130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132046</xdr:rowOff>
    </xdr:from>
    <xdr:ext cx="469744" cy="259045"/>
    <xdr:sp macro="" textlink="">
      <xdr:nvSpPr>
        <xdr:cNvPr id="667" name="テキスト ボックス 666"/>
        <xdr:cNvSpPr txBox="1"/>
      </xdr:nvSpPr>
      <xdr:spPr>
        <a:xfrm>
          <a:off x="12579428" y="128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90" name="直線コネクタ 689"/>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91"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92" name="直線コネクタ 691"/>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93"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4" name="直線コネクタ 693"/>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64719</xdr:rowOff>
    </xdr:from>
    <xdr:to>
      <xdr:col>85</xdr:col>
      <xdr:colOff>127000</xdr:colOff>
      <xdr:row>97</xdr:row>
      <xdr:rowOff>77612</xdr:rowOff>
    </xdr:to>
    <xdr:cxnSp macro="">
      <xdr:nvCxnSpPr>
        <xdr:cNvPr id="695" name="直線コネクタ 694"/>
        <xdr:cNvCxnSpPr/>
      </xdr:nvCxnSpPr>
      <xdr:spPr>
        <a:xfrm flipV="1">
          <a:off x="15481300" y="16695369"/>
          <a:ext cx="8382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79032</xdr:rowOff>
    </xdr:from>
    <xdr:ext cx="534377" cy="259045"/>
    <xdr:sp macro="" textlink="">
      <xdr:nvSpPr>
        <xdr:cNvPr id="696" name="公債費平均値テキスト"/>
        <xdr:cNvSpPr txBox="1"/>
      </xdr:nvSpPr>
      <xdr:spPr>
        <a:xfrm>
          <a:off x="16370300" y="16709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7" name="フローチャート: 判断 696"/>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77612</xdr:rowOff>
    </xdr:from>
    <xdr:to>
      <xdr:col>81</xdr:col>
      <xdr:colOff>50800</xdr:colOff>
      <xdr:row>97</xdr:row>
      <xdr:rowOff>110599</xdr:rowOff>
    </xdr:to>
    <xdr:cxnSp macro="">
      <xdr:nvCxnSpPr>
        <xdr:cNvPr id="698" name="直線コネクタ 697"/>
        <xdr:cNvCxnSpPr/>
      </xdr:nvCxnSpPr>
      <xdr:spPr>
        <a:xfrm flipV="1">
          <a:off x="14592300" y="16708262"/>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9" name="フローチャート: 判断 698"/>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22818</xdr:rowOff>
    </xdr:from>
    <xdr:ext cx="534377" cy="259045"/>
    <xdr:sp macro="" textlink="">
      <xdr:nvSpPr>
        <xdr:cNvPr id="700" name="テキスト ボックス 699"/>
        <xdr:cNvSpPr txBox="1"/>
      </xdr:nvSpPr>
      <xdr:spPr>
        <a:xfrm>
          <a:off x="15214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107834</xdr:rowOff>
    </xdr:from>
    <xdr:to>
      <xdr:col>76</xdr:col>
      <xdr:colOff>114300</xdr:colOff>
      <xdr:row>97</xdr:row>
      <xdr:rowOff>110599</xdr:rowOff>
    </xdr:to>
    <xdr:cxnSp macro="">
      <xdr:nvCxnSpPr>
        <xdr:cNvPr id="701" name="直線コネクタ 700"/>
        <xdr:cNvCxnSpPr/>
      </xdr:nvCxnSpPr>
      <xdr:spPr>
        <a:xfrm>
          <a:off x="13703300" y="16738484"/>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169962</xdr:rowOff>
    </xdr:from>
    <xdr:to>
      <xdr:col>76</xdr:col>
      <xdr:colOff>165100</xdr:colOff>
      <xdr:row>97</xdr:row>
      <xdr:rowOff>100112</xdr:rowOff>
    </xdr:to>
    <xdr:sp macro="" textlink="">
      <xdr:nvSpPr>
        <xdr:cNvPr id="702" name="フローチャート: 判断 701"/>
        <xdr:cNvSpPr/>
      </xdr:nvSpPr>
      <xdr:spPr>
        <a:xfrm>
          <a:off x="14541500" y="1662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116639</xdr:rowOff>
    </xdr:from>
    <xdr:ext cx="534377" cy="259045"/>
    <xdr:sp macro="" textlink="">
      <xdr:nvSpPr>
        <xdr:cNvPr id="703" name="テキスト ボックス 702"/>
        <xdr:cNvSpPr txBox="1"/>
      </xdr:nvSpPr>
      <xdr:spPr>
        <a:xfrm>
          <a:off x="14325111" y="164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107834</xdr:rowOff>
    </xdr:from>
    <xdr:to>
      <xdr:col>71</xdr:col>
      <xdr:colOff>177800</xdr:colOff>
      <xdr:row>97</xdr:row>
      <xdr:rowOff>123515</xdr:rowOff>
    </xdr:to>
    <xdr:cxnSp macro="">
      <xdr:nvCxnSpPr>
        <xdr:cNvPr id="704" name="直線コネクタ 703"/>
        <xdr:cNvCxnSpPr/>
      </xdr:nvCxnSpPr>
      <xdr:spPr>
        <a:xfrm flipV="1">
          <a:off x="12814300" y="16738484"/>
          <a:ext cx="889000" cy="1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705" name="フローチャート: 判断 704"/>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97779</xdr:rowOff>
    </xdr:from>
    <xdr:ext cx="534377" cy="259045"/>
    <xdr:sp macro="" textlink="">
      <xdr:nvSpPr>
        <xdr:cNvPr id="706" name="テキスト ボックス 705"/>
        <xdr:cNvSpPr txBox="1"/>
      </xdr:nvSpPr>
      <xdr:spPr>
        <a:xfrm>
          <a:off x="13436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07" name="フローチャート: 判断 706"/>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77548</xdr:rowOff>
    </xdr:from>
    <xdr:ext cx="534377" cy="259045"/>
    <xdr:sp macro="" textlink="">
      <xdr:nvSpPr>
        <xdr:cNvPr id="708" name="テキスト ボックス 707"/>
        <xdr:cNvSpPr txBox="1"/>
      </xdr:nvSpPr>
      <xdr:spPr>
        <a:xfrm>
          <a:off x="12547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13919</xdr:rowOff>
    </xdr:from>
    <xdr:to>
      <xdr:col>85</xdr:col>
      <xdr:colOff>177800</xdr:colOff>
      <xdr:row>97</xdr:row>
      <xdr:rowOff>115519</xdr:rowOff>
    </xdr:to>
    <xdr:sp macro="" textlink="">
      <xdr:nvSpPr>
        <xdr:cNvPr id="714" name="楕円 713"/>
        <xdr:cNvSpPr/>
      </xdr:nvSpPr>
      <xdr:spPr>
        <a:xfrm>
          <a:off x="16268700" y="166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36796</xdr:rowOff>
    </xdr:from>
    <xdr:ext cx="534377" cy="259045"/>
    <xdr:sp macro="" textlink="">
      <xdr:nvSpPr>
        <xdr:cNvPr id="715" name="公債費該当値テキスト"/>
        <xdr:cNvSpPr txBox="1"/>
      </xdr:nvSpPr>
      <xdr:spPr>
        <a:xfrm>
          <a:off x="16370300" y="164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26812</xdr:rowOff>
    </xdr:from>
    <xdr:to>
      <xdr:col>81</xdr:col>
      <xdr:colOff>101600</xdr:colOff>
      <xdr:row>97</xdr:row>
      <xdr:rowOff>128412</xdr:rowOff>
    </xdr:to>
    <xdr:sp macro="" textlink="">
      <xdr:nvSpPr>
        <xdr:cNvPr id="716" name="楕円 715"/>
        <xdr:cNvSpPr/>
      </xdr:nvSpPr>
      <xdr:spPr>
        <a:xfrm>
          <a:off x="15430500" y="1665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144939</xdr:rowOff>
    </xdr:from>
    <xdr:ext cx="534377" cy="259045"/>
    <xdr:sp macro="" textlink="">
      <xdr:nvSpPr>
        <xdr:cNvPr id="717" name="テキスト ボックス 716"/>
        <xdr:cNvSpPr txBox="1"/>
      </xdr:nvSpPr>
      <xdr:spPr>
        <a:xfrm>
          <a:off x="15214111" y="1643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59799</xdr:rowOff>
    </xdr:from>
    <xdr:to>
      <xdr:col>76</xdr:col>
      <xdr:colOff>165100</xdr:colOff>
      <xdr:row>97</xdr:row>
      <xdr:rowOff>161399</xdr:rowOff>
    </xdr:to>
    <xdr:sp macro="" textlink="">
      <xdr:nvSpPr>
        <xdr:cNvPr id="718" name="楕円 717"/>
        <xdr:cNvSpPr/>
      </xdr:nvSpPr>
      <xdr:spPr>
        <a:xfrm>
          <a:off x="14541500" y="166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152526</xdr:rowOff>
    </xdr:from>
    <xdr:ext cx="534377" cy="259045"/>
    <xdr:sp macro="" textlink="">
      <xdr:nvSpPr>
        <xdr:cNvPr id="719" name="テキスト ボックス 718"/>
        <xdr:cNvSpPr txBox="1"/>
      </xdr:nvSpPr>
      <xdr:spPr>
        <a:xfrm>
          <a:off x="14325111" y="1678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57034</xdr:rowOff>
    </xdr:from>
    <xdr:to>
      <xdr:col>72</xdr:col>
      <xdr:colOff>38100</xdr:colOff>
      <xdr:row>97</xdr:row>
      <xdr:rowOff>158634</xdr:rowOff>
    </xdr:to>
    <xdr:sp macro="" textlink="">
      <xdr:nvSpPr>
        <xdr:cNvPr id="720" name="楕円 719"/>
        <xdr:cNvSpPr/>
      </xdr:nvSpPr>
      <xdr:spPr>
        <a:xfrm>
          <a:off x="13652500" y="1668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149761</xdr:rowOff>
    </xdr:from>
    <xdr:ext cx="534377" cy="259045"/>
    <xdr:sp macro="" textlink="">
      <xdr:nvSpPr>
        <xdr:cNvPr id="721" name="テキスト ボックス 720"/>
        <xdr:cNvSpPr txBox="1"/>
      </xdr:nvSpPr>
      <xdr:spPr>
        <a:xfrm>
          <a:off x="13436111" y="1678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72715</xdr:rowOff>
    </xdr:from>
    <xdr:to>
      <xdr:col>67</xdr:col>
      <xdr:colOff>101600</xdr:colOff>
      <xdr:row>98</xdr:row>
      <xdr:rowOff>2865</xdr:rowOff>
    </xdr:to>
    <xdr:sp macro="" textlink="">
      <xdr:nvSpPr>
        <xdr:cNvPr id="722" name="楕円 721"/>
        <xdr:cNvSpPr/>
      </xdr:nvSpPr>
      <xdr:spPr>
        <a:xfrm>
          <a:off x="12763500" y="167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165442</xdr:rowOff>
    </xdr:from>
    <xdr:ext cx="534377" cy="259045"/>
    <xdr:sp macro="" textlink="">
      <xdr:nvSpPr>
        <xdr:cNvPr id="723" name="テキスト ボックス 722"/>
        <xdr:cNvSpPr txBox="1"/>
      </xdr:nvSpPr>
      <xdr:spPr>
        <a:xfrm>
          <a:off x="12547111" y="167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7" name="直線コネクタ 746"/>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50"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51" name="直線コネクタ 750"/>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53"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4" name="フローチャート: 判断 753"/>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6" name="フローチャート: 判断 755"/>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7" name="テキスト ボックス 756"/>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11938</xdr:rowOff>
    </xdr:from>
    <xdr:to>
      <xdr:col>107</xdr:col>
      <xdr:colOff>101600</xdr:colOff>
      <xdr:row>38</xdr:row>
      <xdr:rowOff>113538</xdr:rowOff>
    </xdr:to>
    <xdr:sp macro="" textlink="">
      <xdr:nvSpPr>
        <xdr:cNvPr id="759" name="フローチャート: 判断 758"/>
        <xdr:cNvSpPr/>
      </xdr:nvSpPr>
      <xdr:spPr>
        <a:xfrm>
          <a:off x="20383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130065</xdr:rowOff>
    </xdr:from>
    <xdr:ext cx="378565" cy="259045"/>
    <xdr:sp macro="" textlink="">
      <xdr:nvSpPr>
        <xdr:cNvPr id="760" name="テキスト ボックス 759"/>
        <xdr:cNvSpPr txBox="1"/>
      </xdr:nvSpPr>
      <xdr:spPr>
        <a:xfrm>
          <a:off x="20245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62" name="フローチャート: 判断 761"/>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63" name="テキスト ボックス 762"/>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4" name="フローチャート: 判断 763"/>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65" name="テキスト ボックス 764"/>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住民一人当たりの目的別決算では、厳しい財政状況の中で施設整備事業を中心に事業実施内容を精査している影響で、ほぼ全ての項目において全国及び京都府内平均値より低い値となっています。</a:t>
          </a:r>
          <a:endParaRPr kumimoji="1" lang="en-US" altLang="ja-JP" sz="1300" baseline="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経常収支比率では各項目において高い傾向を示している通り、限りある歳入の範囲内において効率的な財政運営に取り組んでいるところです。</a:t>
          </a:r>
          <a:endParaRPr kumimoji="0" lang="en-US" altLang="ja-JP" sz="1300" baseline="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今後においても、健全財政を堅持するため、歳出の抑制に取り組んでいきます。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持続可能な財政運営に資するため、予算執行の中で決算状況が改善された場合には財政調整基金への積み立てを図ってまいりましたが、</a:t>
          </a:r>
          <a:r>
            <a:rPr kumimoji="1" lang="en-US" altLang="ja-JP" sz="1300" baseline="0">
              <a:solidFill>
                <a:schemeClr val="dk1"/>
              </a:solidFill>
              <a:effectLst/>
              <a:latin typeface="+mn-lt"/>
              <a:ea typeface="+mn-ea"/>
              <a:cs typeface="+mn-cs"/>
            </a:rPr>
            <a:t>29</a:t>
          </a:r>
          <a:r>
            <a:rPr kumimoji="1" lang="ja-JP" altLang="ja-JP" sz="1300" baseline="0">
              <a:solidFill>
                <a:schemeClr val="dk1"/>
              </a:solidFill>
              <a:effectLst/>
              <a:latin typeface="+mn-lt"/>
              <a:ea typeface="+mn-ea"/>
              <a:cs typeface="+mn-cs"/>
            </a:rPr>
            <a:t>年度については、市税収入等の大幅な減少等により、財政調整基金の取崩しを実施し</a:t>
          </a:r>
          <a:r>
            <a:rPr kumimoji="1" lang="ja-JP" altLang="en-US"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残高が前年度から</a:t>
          </a:r>
          <a:r>
            <a:rPr kumimoji="1" lang="en-US" altLang="ja-JP" sz="1300" baseline="0">
              <a:solidFill>
                <a:schemeClr val="dk1"/>
              </a:solidFill>
              <a:effectLst/>
              <a:latin typeface="+mn-lt"/>
              <a:ea typeface="+mn-ea"/>
              <a:cs typeface="+mn-cs"/>
            </a:rPr>
            <a:t>1.92</a:t>
          </a:r>
          <a:r>
            <a:rPr kumimoji="1" lang="ja-JP" altLang="ja-JP" sz="1300" baseline="0">
              <a:solidFill>
                <a:schemeClr val="dk1"/>
              </a:solidFill>
              <a:effectLst/>
              <a:latin typeface="+mn-lt"/>
              <a:ea typeface="+mn-ea"/>
              <a:cs typeface="+mn-cs"/>
            </a:rPr>
            <a:t>ポイント減少</a:t>
          </a:r>
          <a:r>
            <a:rPr kumimoji="1" lang="ja-JP" altLang="en-US" sz="1300" baseline="0">
              <a:solidFill>
                <a:schemeClr val="dk1"/>
              </a:solidFill>
              <a:effectLst/>
              <a:latin typeface="+mn-lt"/>
              <a:ea typeface="+mn-ea"/>
              <a:cs typeface="+mn-cs"/>
            </a:rPr>
            <a:t>しており</a:t>
          </a:r>
          <a:r>
            <a:rPr kumimoji="1" lang="ja-JP" altLang="ja-JP" sz="1300" baseline="0">
              <a:solidFill>
                <a:schemeClr val="dk1"/>
              </a:solidFill>
              <a:effectLst/>
              <a:latin typeface="+mn-lt"/>
              <a:ea typeface="+mn-ea"/>
              <a:cs typeface="+mn-cs"/>
            </a:rPr>
            <a:t>、標準財政規模に対する実質単年度収支比率につきましても、▲</a:t>
          </a:r>
          <a:r>
            <a:rPr kumimoji="1" lang="en-US" altLang="ja-JP" sz="1300" baseline="0">
              <a:solidFill>
                <a:schemeClr val="dk1"/>
              </a:solidFill>
              <a:effectLst/>
              <a:latin typeface="+mn-lt"/>
              <a:ea typeface="+mn-ea"/>
              <a:cs typeface="+mn-cs"/>
            </a:rPr>
            <a:t>2.08</a:t>
          </a:r>
          <a:r>
            <a:rPr kumimoji="1" lang="ja-JP" altLang="ja-JP" sz="1300" baseline="0">
              <a:solidFill>
                <a:schemeClr val="dk1"/>
              </a:solidFill>
              <a:effectLst/>
              <a:latin typeface="+mn-lt"/>
              <a:ea typeface="+mn-ea"/>
              <a:cs typeface="+mn-cs"/>
            </a:rPr>
            <a:t>％となりました。</a:t>
          </a:r>
          <a:endParaRPr lang="ja-JP" altLang="ja-JP" sz="1300">
            <a:effectLst/>
          </a:endParaRPr>
        </a:p>
        <a:p>
          <a:r>
            <a:rPr kumimoji="1" lang="ja-JP" altLang="ja-JP" sz="1300" baseline="0">
              <a:solidFill>
                <a:schemeClr val="dk1"/>
              </a:solidFill>
              <a:effectLst/>
              <a:latin typeface="+mn-lt"/>
              <a:ea typeface="+mn-ea"/>
              <a:cs typeface="+mn-cs"/>
            </a:rPr>
            <a:t>　今後も適正な財政運営に向けた取組を進め、基金の確保を図ってまいります。</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年度については、標準財政規模に対する黒字の比率は全会計で</a:t>
          </a:r>
          <a:r>
            <a:rPr kumimoji="1" lang="en-US" altLang="ja-JP" sz="1100" baseline="0">
              <a:solidFill>
                <a:schemeClr val="dk1"/>
              </a:solidFill>
              <a:effectLst/>
              <a:latin typeface="+mn-lt"/>
              <a:ea typeface="+mn-ea"/>
              <a:cs typeface="+mn-cs"/>
            </a:rPr>
            <a:t>10.65</a:t>
          </a:r>
          <a:r>
            <a:rPr kumimoji="1" lang="ja-JP" altLang="ja-JP" sz="1100" baseline="0">
              <a:solidFill>
                <a:schemeClr val="dk1"/>
              </a:solidFill>
              <a:effectLst/>
              <a:latin typeface="+mn-lt"/>
              <a:ea typeface="+mn-ea"/>
              <a:cs typeface="+mn-cs"/>
            </a:rPr>
            <a:t>ポイントとなっております。国民健康保険事業特別会計において、保険</a:t>
          </a:r>
          <a:r>
            <a:rPr kumimoji="1" lang="ja-JP" altLang="en-US" sz="1100" baseline="0">
              <a:solidFill>
                <a:schemeClr val="dk1"/>
              </a:solidFill>
              <a:effectLst/>
              <a:latin typeface="+mn-lt"/>
              <a:ea typeface="+mn-ea"/>
              <a:cs typeface="+mn-cs"/>
            </a:rPr>
            <a:t>料収入</a:t>
          </a:r>
          <a:r>
            <a:rPr kumimoji="1" lang="ja-JP" altLang="ja-JP" sz="1100" baseline="0">
              <a:solidFill>
                <a:schemeClr val="dk1"/>
              </a:solidFill>
              <a:effectLst/>
              <a:latin typeface="+mn-lt"/>
              <a:ea typeface="+mn-ea"/>
              <a:cs typeface="+mn-cs"/>
            </a:rPr>
            <a:t>が減少したこと、水道事業会計において、収益が</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したこと等</a:t>
          </a:r>
          <a:r>
            <a:rPr kumimoji="1" lang="ja-JP" altLang="en-US" sz="1100" baseline="0">
              <a:solidFill>
                <a:schemeClr val="dk1"/>
              </a:solidFill>
              <a:effectLst/>
              <a:latin typeface="+mn-lt"/>
              <a:ea typeface="+mn-ea"/>
              <a:cs typeface="+mn-cs"/>
            </a:rPr>
            <a:t>に</a:t>
          </a:r>
          <a:r>
            <a:rPr kumimoji="1" lang="ja-JP" altLang="ja-JP" sz="1100" baseline="0">
              <a:solidFill>
                <a:schemeClr val="dk1"/>
              </a:solidFill>
              <a:effectLst/>
              <a:latin typeface="+mn-lt"/>
              <a:ea typeface="+mn-ea"/>
              <a:cs typeface="+mn-cs"/>
            </a:rPr>
            <a:t>より、全体で前年度対比、</a:t>
          </a:r>
          <a:r>
            <a:rPr kumimoji="1" lang="en-US" altLang="ja-JP" sz="1100" baseline="0">
              <a:solidFill>
                <a:schemeClr val="dk1"/>
              </a:solidFill>
              <a:effectLst/>
              <a:latin typeface="+mn-lt"/>
              <a:ea typeface="+mn-ea"/>
              <a:cs typeface="+mn-cs"/>
            </a:rPr>
            <a:t>0.05</a:t>
          </a:r>
          <a:r>
            <a:rPr kumimoji="1" lang="ja-JP" altLang="ja-JP" sz="1100" baseline="0">
              <a:solidFill>
                <a:schemeClr val="dk1"/>
              </a:solidFill>
              <a:effectLst/>
              <a:latin typeface="+mn-lt"/>
              <a:ea typeface="+mn-ea"/>
              <a:cs typeface="+mn-cs"/>
            </a:rPr>
            <a:t>ポイントの</a:t>
          </a:r>
          <a:r>
            <a:rPr kumimoji="1" lang="ja-JP" altLang="en-US" sz="1100" baseline="0">
              <a:solidFill>
                <a:schemeClr val="dk1"/>
              </a:solidFill>
              <a:effectLst/>
              <a:latin typeface="+mn-lt"/>
              <a:ea typeface="+mn-ea"/>
              <a:cs typeface="+mn-cs"/>
            </a:rPr>
            <a:t>減</a:t>
          </a:r>
          <a:r>
            <a:rPr kumimoji="1" lang="ja-JP" altLang="ja-JP" sz="1100" baseline="0">
              <a:solidFill>
                <a:schemeClr val="dk1"/>
              </a:solidFill>
              <a:effectLst/>
              <a:latin typeface="+mn-lt"/>
              <a:ea typeface="+mn-ea"/>
              <a:cs typeface="+mn-cs"/>
            </a:rPr>
            <a:t>となっております。</a:t>
          </a:r>
          <a:endParaRPr lang="ja-JP" altLang="ja-JP" sz="1400">
            <a:effectLst/>
          </a:endParaRPr>
        </a:p>
        <a:p>
          <a:r>
            <a:rPr kumimoji="1" lang="ja-JP" altLang="ja-JP" sz="1100" baseline="0">
              <a:solidFill>
                <a:schemeClr val="dk1"/>
              </a:solidFill>
              <a:effectLst/>
              <a:latin typeface="+mn-lt"/>
              <a:ea typeface="+mn-ea"/>
              <a:cs typeface="+mn-cs"/>
            </a:rPr>
            <a:t>　以上のことより、平成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年度の連結実質赤字比率は全会計黒字により、算定されません。</a:t>
          </a:r>
          <a:endParaRPr lang="ja-JP" altLang="ja-JP" sz="1400">
            <a:effectLst/>
          </a:endParaRPr>
        </a:p>
        <a:p>
          <a:r>
            <a:rPr kumimoji="1" lang="ja-JP" altLang="ja-JP" sz="1100" baseline="0">
              <a:solidFill>
                <a:schemeClr val="dk1"/>
              </a:solidFill>
              <a:effectLst/>
              <a:latin typeface="+mn-lt"/>
              <a:ea typeface="+mn-ea"/>
              <a:cs typeface="+mn-cs"/>
            </a:rPr>
            <a:t>　今後も適正な財政運営に向けた取組を進めてまいります。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7.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8.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9.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0.bin" />
</Relationships>
</file>

<file path=xl/worksheets/_rels/sheet14.xml.rels>&#65279;<?xml version="1.0" encoding="utf-8" standalone="yes"?>
<Relationships xmlns="http://schemas.openxmlformats.org/package/2006/relationships">
  <Relationship Id="rId1"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1"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1.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2.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3.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4.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5.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40625" style="167" customWidth="1"/>
    <col min="12" max="12" width="2.28515625" style="167" customWidth="1"/>
    <col min="13" max="17" width="2.42578125" style="167" customWidth="1"/>
    <col min="18" max="119" width="2.1406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63771423</v>
      </c>
      <c r="BO4" s="441"/>
      <c r="BP4" s="441"/>
      <c r="BQ4" s="441"/>
      <c r="BR4" s="441"/>
      <c r="BS4" s="441"/>
      <c r="BT4" s="441"/>
      <c r="BU4" s="442"/>
      <c r="BV4" s="440">
        <v>61509337</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0.5</v>
      </c>
      <c r="CU4" s="622"/>
      <c r="CV4" s="622"/>
      <c r="CW4" s="622"/>
      <c r="CX4" s="622"/>
      <c r="CY4" s="622"/>
      <c r="CZ4" s="622"/>
      <c r="DA4" s="623"/>
      <c r="DB4" s="621">
        <v>0.7</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63310327</v>
      </c>
      <c r="BO5" s="446"/>
      <c r="BP5" s="446"/>
      <c r="BQ5" s="446"/>
      <c r="BR5" s="446"/>
      <c r="BS5" s="446"/>
      <c r="BT5" s="446"/>
      <c r="BU5" s="447"/>
      <c r="BV5" s="445">
        <v>61141051</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98.9</v>
      </c>
      <c r="CU5" s="416"/>
      <c r="CV5" s="416"/>
      <c r="CW5" s="416"/>
      <c r="CX5" s="416"/>
      <c r="CY5" s="416"/>
      <c r="CZ5" s="416"/>
      <c r="DA5" s="417"/>
      <c r="DB5" s="415">
        <v>98.8</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461096</v>
      </c>
      <c r="BO6" s="446"/>
      <c r="BP6" s="446"/>
      <c r="BQ6" s="446"/>
      <c r="BR6" s="446"/>
      <c r="BS6" s="446"/>
      <c r="BT6" s="446"/>
      <c r="BU6" s="447"/>
      <c r="BV6" s="445">
        <v>368286</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106</v>
      </c>
      <c r="CU6" s="596"/>
      <c r="CV6" s="596"/>
      <c r="CW6" s="596"/>
      <c r="CX6" s="596"/>
      <c r="CY6" s="596"/>
      <c r="CZ6" s="596"/>
      <c r="DA6" s="597"/>
      <c r="DB6" s="595">
        <v>106.3</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275930</v>
      </c>
      <c r="BO7" s="446"/>
      <c r="BP7" s="446"/>
      <c r="BQ7" s="446"/>
      <c r="BR7" s="446"/>
      <c r="BS7" s="446"/>
      <c r="BT7" s="446"/>
      <c r="BU7" s="447"/>
      <c r="BV7" s="445">
        <v>130849</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34679499</v>
      </c>
      <c r="CU7" s="446"/>
      <c r="CV7" s="446"/>
      <c r="CW7" s="446"/>
      <c r="CX7" s="446"/>
      <c r="CY7" s="446"/>
      <c r="CZ7" s="446"/>
      <c r="DA7" s="447"/>
      <c r="DB7" s="445">
        <v>34554893</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185166</v>
      </c>
      <c r="BO8" s="446"/>
      <c r="BP8" s="446"/>
      <c r="BQ8" s="446"/>
      <c r="BR8" s="446"/>
      <c r="BS8" s="446"/>
      <c r="BT8" s="446"/>
      <c r="BU8" s="447"/>
      <c r="BV8" s="445">
        <v>237437</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0.76</v>
      </c>
      <c r="CU8" s="559"/>
      <c r="CV8" s="559"/>
      <c r="CW8" s="559"/>
      <c r="CX8" s="559"/>
      <c r="CY8" s="559"/>
      <c r="CZ8" s="559"/>
      <c r="DA8" s="560"/>
      <c r="DB8" s="558">
        <v>0.76</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184678</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87</v>
      </c>
      <c r="AV9" s="503"/>
      <c r="AW9" s="503"/>
      <c r="AX9" s="503"/>
      <c r="AY9" s="425" t="s">
        <v>108</v>
      </c>
      <c r="AZ9" s="426"/>
      <c r="BA9" s="426"/>
      <c r="BB9" s="426"/>
      <c r="BC9" s="426"/>
      <c r="BD9" s="426"/>
      <c r="BE9" s="426"/>
      <c r="BF9" s="426"/>
      <c r="BG9" s="426"/>
      <c r="BH9" s="426"/>
      <c r="BI9" s="426"/>
      <c r="BJ9" s="426"/>
      <c r="BK9" s="426"/>
      <c r="BL9" s="426"/>
      <c r="BM9" s="427"/>
      <c r="BN9" s="445">
        <v>-52271</v>
      </c>
      <c r="BO9" s="446"/>
      <c r="BP9" s="446"/>
      <c r="BQ9" s="446"/>
      <c r="BR9" s="446"/>
      <c r="BS9" s="446"/>
      <c r="BT9" s="446"/>
      <c r="BU9" s="447"/>
      <c r="BV9" s="445">
        <v>-39559</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14.2</v>
      </c>
      <c r="CU9" s="416"/>
      <c r="CV9" s="416"/>
      <c r="CW9" s="416"/>
      <c r="CX9" s="416"/>
      <c r="CY9" s="416"/>
      <c r="CZ9" s="416"/>
      <c r="DA9" s="417"/>
      <c r="DB9" s="415">
        <v>14.2</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189609</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2595</v>
      </c>
      <c r="BO10" s="446"/>
      <c r="BP10" s="446"/>
      <c r="BQ10" s="446"/>
      <c r="BR10" s="446"/>
      <c r="BS10" s="446"/>
      <c r="BT10" s="446"/>
      <c r="BU10" s="447"/>
      <c r="BV10" s="445">
        <v>3438</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187901</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670000</v>
      </c>
      <c r="BO12" s="446"/>
      <c r="BP12" s="446"/>
      <c r="BQ12" s="446"/>
      <c r="BR12" s="446"/>
      <c r="BS12" s="446"/>
      <c r="BT12" s="446"/>
      <c r="BU12" s="447"/>
      <c r="BV12" s="445">
        <v>300000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185170</v>
      </c>
      <c r="S13" s="549"/>
      <c r="T13" s="549"/>
      <c r="U13" s="549"/>
      <c r="V13" s="550"/>
      <c r="W13" s="536" t="s">
        <v>132</v>
      </c>
      <c r="X13" s="458"/>
      <c r="Y13" s="458"/>
      <c r="Z13" s="458"/>
      <c r="AA13" s="458"/>
      <c r="AB13" s="459"/>
      <c r="AC13" s="421">
        <v>574</v>
      </c>
      <c r="AD13" s="422"/>
      <c r="AE13" s="422"/>
      <c r="AF13" s="422"/>
      <c r="AG13" s="423"/>
      <c r="AH13" s="421">
        <v>496</v>
      </c>
      <c r="AI13" s="422"/>
      <c r="AJ13" s="422"/>
      <c r="AK13" s="422"/>
      <c r="AL13" s="424"/>
      <c r="AM13" s="514" t="s">
        <v>133</v>
      </c>
      <c r="AN13" s="419"/>
      <c r="AO13" s="419"/>
      <c r="AP13" s="419"/>
      <c r="AQ13" s="419"/>
      <c r="AR13" s="419"/>
      <c r="AS13" s="419"/>
      <c r="AT13" s="420"/>
      <c r="AU13" s="502" t="s">
        <v>101</v>
      </c>
      <c r="AV13" s="503"/>
      <c r="AW13" s="503"/>
      <c r="AX13" s="503"/>
      <c r="AY13" s="425" t="s">
        <v>134</v>
      </c>
      <c r="AZ13" s="426"/>
      <c r="BA13" s="426"/>
      <c r="BB13" s="426"/>
      <c r="BC13" s="426"/>
      <c r="BD13" s="426"/>
      <c r="BE13" s="426"/>
      <c r="BF13" s="426"/>
      <c r="BG13" s="426"/>
      <c r="BH13" s="426"/>
      <c r="BI13" s="426"/>
      <c r="BJ13" s="426"/>
      <c r="BK13" s="426"/>
      <c r="BL13" s="426"/>
      <c r="BM13" s="427"/>
      <c r="BN13" s="445">
        <v>-719676</v>
      </c>
      <c r="BO13" s="446"/>
      <c r="BP13" s="446"/>
      <c r="BQ13" s="446"/>
      <c r="BR13" s="446"/>
      <c r="BS13" s="446"/>
      <c r="BT13" s="446"/>
      <c r="BU13" s="447"/>
      <c r="BV13" s="445">
        <v>-336121</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2.1</v>
      </c>
      <c r="CU13" s="416"/>
      <c r="CV13" s="416"/>
      <c r="CW13" s="416"/>
      <c r="CX13" s="416"/>
      <c r="CY13" s="416"/>
      <c r="CZ13" s="416"/>
      <c r="DA13" s="417"/>
      <c r="DB13" s="415">
        <v>2.1</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188674</v>
      </c>
      <c r="S14" s="549"/>
      <c r="T14" s="549"/>
      <c r="U14" s="549"/>
      <c r="V14" s="550"/>
      <c r="W14" s="551"/>
      <c r="X14" s="461"/>
      <c r="Y14" s="461"/>
      <c r="Z14" s="461"/>
      <c r="AA14" s="461"/>
      <c r="AB14" s="462"/>
      <c r="AC14" s="541">
        <v>0.8</v>
      </c>
      <c r="AD14" s="542"/>
      <c r="AE14" s="542"/>
      <c r="AF14" s="542"/>
      <c r="AG14" s="543"/>
      <c r="AH14" s="541">
        <v>0.6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121</v>
      </c>
      <c r="CU14" s="553"/>
      <c r="CV14" s="553"/>
      <c r="CW14" s="553"/>
      <c r="CX14" s="553"/>
      <c r="CY14" s="553"/>
      <c r="CZ14" s="553"/>
      <c r="DA14" s="554"/>
      <c r="DB14" s="552" t="s">
        <v>121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138</v>
      </c>
      <c r="N15" s="546"/>
      <c r="O15" s="546"/>
      <c r="P15" s="546"/>
      <c r="Q15" s="547"/>
      <c r="R15" s="548">
        <v>185940</v>
      </c>
      <c r="S15" s="549"/>
      <c r="T15" s="549"/>
      <c r="U15" s="549"/>
      <c r="V15" s="550"/>
      <c r="W15" s="536" t="s">
        <v>139</v>
      </c>
      <c r="X15" s="458"/>
      <c r="Y15" s="458"/>
      <c r="Z15" s="458"/>
      <c r="AA15" s="458"/>
      <c r="AB15" s="459"/>
      <c r="AC15" s="421">
        <v>19292</v>
      </c>
      <c r="AD15" s="422"/>
      <c r="AE15" s="422"/>
      <c r="AF15" s="422"/>
      <c r="AG15" s="423"/>
      <c r="AH15" s="421">
        <v>20332</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19862798</v>
      </c>
      <c r="BO15" s="441"/>
      <c r="BP15" s="441"/>
      <c r="BQ15" s="441"/>
      <c r="BR15" s="441"/>
      <c r="BS15" s="441"/>
      <c r="BT15" s="441"/>
      <c r="BU15" s="442"/>
      <c r="BV15" s="440">
        <v>20381830</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25.6</v>
      </c>
      <c r="AD16" s="542"/>
      <c r="AE16" s="542"/>
      <c r="AF16" s="542"/>
      <c r="AG16" s="543"/>
      <c r="AH16" s="541">
        <v>26.6</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26593344</v>
      </c>
      <c r="BO16" s="446"/>
      <c r="BP16" s="446"/>
      <c r="BQ16" s="446"/>
      <c r="BR16" s="446"/>
      <c r="BS16" s="446"/>
      <c r="BT16" s="446"/>
      <c r="BU16" s="447"/>
      <c r="BV16" s="445">
        <v>26639473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55354</v>
      </c>
      <c r="AD17" s="422"/>
      <c r="AE17" s="422"/>
      <c r="AF17" s="422"/>
      <c r="AG17" s="423"/>
      <c r="AH17" s="421">
        <v>55538</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25355301</v>
      </c>
      <c r="BO17" s="446"/>
      <c r="BP17" s="446"/>
      <c r="BQ17" s="446"/>
      <c r="BR17" s="446"/>
      <c r="BS17" s="446"/>
      <c r="BT17" s="446"/>
      <c r="BU17" s="447"/>
      <c r="BV17" s="445">
        <v>26006154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149</v>
      </c>
      <c r="C18" s="508"/>
      <c r="D18" s="508"/>
      <c r="E18" s="509"/>
      <c r="F18" s="509"/>
      <c r="G18" s="509"/>
      <c r="H18" s="509"/>
      <c r="I18" s="509"/>
      <c r="J18" s="509"/>
      <c r="K18" s="509"/>
      <c r="L18" s="510">
        <v>67.540000000000006</v>
      </c>
      <c r="M18" s="510"/>
      <c r="N18" s="510"/>
      <c r="O18" s="510"/>
      <c r="P18" s="510"/>
      <c r="Q18" s="510"/>
      <c r="R18" s="511"/>
      <c r="S18" s="511"/>
      <c r="T18" s="511"/>
      <c r="U18" s="511"/>
      <c r="V18" s="512"/>
      <c r="W18" s="526"/>
      <c r="X18" s="527"/>
      <c r="Y18" s="527"/>
      <c r="Z18" s="527"/>
      <c r="AA18" s="527"/>
      <c r="AB18" s="537"/>
      <c r="AC18" s="409">
        <v>73.599999999999994</v>
      </c>
      <c r="AD18" s="410"/>
      <c r="AE18" s="410"/>
      <c r="AF18" s="410"/>
      <c r="AG18" s="513"/>
      <c r="AH18" s="409">
        <v>72.7</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35078877</v>
      </c>
      <c r="BO18" s="446"/>
      <c r="BP18" s="446"/>
      <c r="BQ18" s="446"/>
      <c r="BR18" s="446"/>
      <c r="BS18" s="446"/>
      <c r="BT18" s="446"/>
      <c r="BU18" s="447"/>
      <c r="BV18" s="445">
        <v>34285456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151</v>
      </c>
      <c r="C19" s="508"/>
      <c r="D19" s="508"/>
      <c r="E19" s="509"/>
      <c r="F19" s="509"/>
      <c r="G19" s="509"/>
      <c r="H19" s="509"/>
      <c r="I19" s="509"/>
      <c r="J19" s="509"/>
      <c r="K19" s="509"/>
      <c r="L19" s="515">
        <v>2734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38898493</v>
      </c>
      <c r="BO19" s="446"/>
      <c r="BP19" s="446"/>
      <c r="BQ19" s="446"/>
      <c r="BR19" s="446"/>
      <c r="BS19" s="446"/>
      <c r="BT19" s="446"/>
      <c r="BU19" s="447"/>
      <c r="BV19" s="445">
        <v>38344780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153</v>
      </c>
      <c r="C20" s="508"/>
      <c r="D20" s="508"/>
      <c r="E20" s="509"/>
      <c r="F20" s="509"/>
      <c r="G20" s="509"/>
      <c r="H20" s="509"/>
      <c r="I20" s="509"/>
      <c r="J20" s="509"/>
      <c r="K20" s="509"/>
      <c r="L20" s="515">
        <v>73317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44230663</v>
      </c>
      <c r="BO23" s="446"/>
      <c r="BP23" s="446"/>
      <c r="BQ23" s="446"/>
      <c r="BR23" s="446"/>
      <c r="BS23" s="446"/>
      <c r="BT23" s="446"/>
      <c r="BU23" s="447"/>
      <c r="BV23" s="445">
        <v>44514899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162</v>
      </c>
      <c r="F24" s="419"/>
      <c r="G24" s="419"/>
      <c r="H24" s="419"/>
      <c r="I24" s="419"/>
      <c r="J24" s="419"/>
      <c r="K24" s="420"/>
      <c r="L24" s="421">
        <v>1</v>
      </c>
      <c r="M24" s="422"/>
      <c r="N24" s="422"/>
      <c r="O24" s="422"/>
      <c r="P24" s="423"/>
      <c r="Q24" s="421">
        <v>10213</v>
      </c>
      <c r="R24" s="422"/>
      <c r="S24" s="422"/>
      <c r="T24" s="422"/>
      <c r="U24" s="422"/>
      <c r="V24" s="423"/>
      <c r="W24" s="487"/>
      <c r="X24" s="478"/>
      <c r="Y24" s="479"/>
      <c r="Z24" s="418" t="s">
        <v>163</v>
      </c>
      <c r="AA24" s="419"/>
      <c r="AB24" s="419"/>
      <c r="AC24" s="419"/>
      <c r="AD24" s="419"/>
      <c r="AE24" s="419"/>
      <c r="AF24" s="419"/>
      <c r="AG24" s="420"/>
      <c r="AH24" s="421">
        <v>1233</v>
      </c>
      <c r="AI24" s="422"/>
      <c r="AJ24" s="422"/>
      <c r="AK24" s="422"/>
      <c r="AL24" s="423"/>
      <c r="AM24" s="421">
        <v>3885183</v>
      </c>
      <c r="AN24" s="422"/>
      <c r="AO24" s="422"/>
      <c r="AP24" s="422"/>
      <c r="AQ24" s="422"/>
      <c r="AR24" s="423"/>
      <c r="AS24" s="421">
        <v>3151</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28196398</v>
      </c>
      <c r="BO24" s="446"/>
      <c r="BP24" s="446"/>
      <c r="BQ24" s="446"/>
      <c r="BR24" s="446"/>
      <c r="BS24" s="446"/>
      <c r="BT24" s="446"/>
      <c r="BU24" s="447"/>
      <c r="BV24" s="445">
        <v>27357829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165</v>
      </c>
      <c r="F25" s="419"/>
      <c r="G25" s="419"/>
      <c r="H25" s="419"/>
      <c r="I25" s="419"/>
      <c r="J25" s="419"/>
      <c r="K25" s="420"/>
      <c r="L25" s="421">
        <v>2</v>
      </c>
      <c r="M25" s="422"/>
      <c r="N25" s="422"/>
      <c r="O25" s="422"/>
      <c r="P25" s="423"/>
      <c r="Q25" s="421">
        <v>8503</v>
      </c>
      <c r="R25" s="422"/>
      <c r="S25" s="422"/>
      <c r="T25" s="422"/>
      <c r="U25" s="422"/>
      <c r="V25" s="423"/>
      <c r="W25" s="487"/>
      <c r="X25" s="478"/>
      <c r="Y25" s="479"/>
      <c r="Z25" s="418" t="s">
        <v>166</v>
      </c>
      <c r="AA25" s="419"/>
      <c r="AB25" s="419"/>
      <c r="AC25" s="419"/>
      <c r="AD25" s="419"/>
      <c r="AE25" s="419"/>
      <c r="AF25" s="419"/>
      <c r="AG25" s="420"/>
      <c r="AH25" s="421">
        <v>207</v>
      </c>
      <c r="AI25" s="422"/>
      <c r="AJ25" s="422"/>
      <c r="AK25" s="422"/>
      <c r="AL25" s="423"/>
      <c r="AM25" s="421">
        <v>699039</v>
      </c>
      <c r="AN25" s="422"/>
      <c r="AO25" s="422"/>
      <c r="AP25" s="422"/>
      <c r="AQ25" s="422"/>
      <c r="AR25" s="423"/>
      <c r="AS25" s="421">
        <v>3377</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2406273</v>
      </c>
      <c r="BO25" s="441"/>
      <c r="BP25" s="441"/>
      <c r="BQ25" s="441"/>
      <c r="BR25" s="441"/>
      <c r="BS25" s="441"/>
      <c r="BT25" s="441"/>
      <c r="BU25" s="442"/>
      <c r="BV25" s="440">
        <v>4483186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168</v>
      </c>
      <c r="F26" s="419"/>
      <c r="G26" s="419"/>
      <c r="H26" s="419"/>
      <c r="I26" s="419"/>
      <c r="J26" s="419"/>
      <c r="K26" s="420"/>
      <c r="L26" s="421">
        <v>1</v>
      </c>
      <c r="M26" s="422"/>
      <c r="N26" s="422"/>
      <c r="O26" s="422"/>
      <c r="P26" s="423"/>
      <c r="Q26" s="421">
        <v>7458</v>
      </c>
      <c r="R26" s="422"/>
      <c r="S26" s="422"/>
      <c r="T26" s="422"/>
      <c r="U26" s="422"/>
      <c r="V26" s="423"/>
      <c r="W26" s="487"/>
      <c r="X26" s="478"/>
      <c r="Y26" s="479"/>
      <c r="Z26" s="418" t="s">
        <v>169</v>
      </c>
      <c r="AA26" s="500"/>
      <c r="AB26" s="500"/>
      <c r="AC26" s="500"/>
      <c r="AD26" s="500"/>
      <c r="AE26" s="500"/>
      <c r="AF26" s="500"/>
      <c r="AG26" s="501"/>
      <c r="AH26" s="421">
        <v>191</v>
      </c>
      <c r="AI26" s="422"/>
      <c r="AJ26" s="422"/>
      <c r="AK26" s="422"/>
      <c r="AL26" s="423"/>
      <c r="AM26" s="421">
        <v>619413</v>
      </c>
      <c r="AN26" s="422"/>
      <c r="AO26" s="422"/>
      <c r="AP26" s="422"/>
      <c r="AQ26" s="422"/>
      <c r="AR26" s="423"/>
      <c r="AS26" s="421">
        <v>3243</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171</v>
      </c>
      <c r="BO26" s="446"/>
      <c r="BP26" s="446"/>
      <c r="BQ26" s="446"/>
      <c r="BR26" s="446"/>
      <c r="BS26" s="446"/>
      <c r="BT26" s="446"/>
      <c r="BU26" s="447"/>
      <c r="BV26" s="445" t="s">
        <v>171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6350</v>
      </c>
      <c r="R27" s="422"/>
      <c r="S27" s="422"/>
      <c r="T27" s="422"/>
      <c r="U27" s="422"/>
      <c r="V27" s="423"/>
      <c r="W27" s="487"/>
      <c r="X27" s="478"/>
      <c r="Y27" s="479"/>
      <c r="Z27" s="418" t="s">
        <v>173</v>
      </c>
      <c r="AA27" s="419"/>
      <c r="AB27" s="419"/>
      <c r="AC27" s="419"/>
      <c r="AD27" s="419"/>
      <c r="AE27" s="419"/>
      <c r="AF27" s="419"/>
      <c r="AG27" s="420"/>
      <c r="AH27" s="421">
        <v>33</v>
      </c>
      <c r="AI27" s="422"/>
      <c r="AJ27" s="422"/>
      <c r="AK27" s="422"/>
      <c r="AL27" s="423"/>
      <c r="AM27" s="421">
        <v>112683</v>
      </c>
      <c r="AN27" s="422"/>
      <c r="AO27" s="422"/>
      <c r="AP27" s="422"/>
      <c r="AQ27" s="422"/>
      <c r="AR27" s="423"/>
      <c r="AS27" s="421">
        <v>3415</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1440798</v>
      </c>
      <c r="BO27" s="449"/>
      <c r="BP27" s="449"/>
      <c r="BQ27" s="449"/>
      <c r="BR27" s="449"/>
      <c r="BS27" s="449"/>
      <c r="BT27" s="449"/>
      <c r="BU27" s="450"/>
      <c r="BV27" s="448">
        <v>1439492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5850</v>
      </c>
      <c r="R28" s="422"/>
      <c r="S28" s="422"/>
      <c r="T28" s="422"/>
      <c r="U28" s="422"/>
      <c r="V28" s="423"/>
      <c r="W28" s="487"/>
      <c r="X28" s="478"/>
      <c r="Y28" s="479"/>
      <c r="Z28" s="418" t="s">
        <v>176</v>
      </c>
      <c r="AA28" s="419"/>
      <c r="AB28" s="419"/>
      <c r="AC28" s="419"/>
      <c r="AD28" s="419"/>
      <c r="AE28" s="419"/>
      <c r="AF28" s="419"/>
      <c r="AG28" s="420"/>
      <c r="AH28" s="421" t="s">
        <v>171</v>
      </c>
      <c r="AI28" s="422"/>
      <c r="AJ28" s="422"/>
      <c r="AK28" s="422"/>
      <c r="AL28" s="423"/>
      <c r="AM28" s="421" t="s">
        <v>171</v>
      </c>
      <c r="AN28" s="422"/>
      <c r="AO28" s="422"/>
      <c r="AP28" s="422"/>
      <c r="AQ28" s="422"/>
      <c r="AR28" s="423"/>
      <c r="AS28" s="421" t="s">
        <v>171</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1838307</v>
      </c>
      <c r="BO28" s="441"/>
      <c r="BP28" s="441"/>
      <c r="BQ28" s="441"/>
      <c r="BR28" s="441"/>
      <c r="BS28" s="441"/>
      <c r="BT28" s="441"/>
      <c r="BU28" s="442"/>
      <c r="BV28" s="440">
        <v>2505712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26</v>
      </c>
      <c r="M29" s="422"/>
      <c r="N29" s="422"/>
      <c r="O29" s="422"/>
      <c r="P29" s="423"/>
      <c r="Q29" s="421">
        <v>5350</v>
      </c>
      <c r="R29" s="422"/>
      <c r="S29" s="422"/>
      <c r="T29" s="422"/>
      <c r="U29" s="422"/>
      <c r="V29" s="423"/>
      <c r="W29" s="488"/>
      <c r="X29" s="489"/>
      <c r="Y29" s="490"/>
      <c r="Z29" s="418" t="s">
        <v>179</v>
      </c>
      <c r="AA29" s="419"/>
      <c r="AB29" s="419"/>
      <c r="AC29" s="419"/>
      <c r="AD29" s="419"/>
      <c r="AE29" s="419"/>
      <c r="AF29" s="419"/>
      <c r="AG29" s="420"/>
      <c r="AH29" s="421">
        <v>1266</v>
      </c>
      <c r="AI29" s="422"/>
      <c r="AJ29" s="422"/>
      <c r="AK29" s="422"/>
      <c r="AL29" s="423"/>
      <c r="AM29" s="421">
        <v>3997866</v>
      </c>
      <c r="AN29" s="422"/>
      <c r="AO29" s="422"/>
      <c r="AP29" s="422"/>
      <c r="AQ29" s="422"/>
      <c r="AR29" s="423"/>
      <c r="AS29" s="421">
        <v>3158</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1680411</v>
      </c>
      <c r="BO29" s="446"/>
      <c r="BP29" s="446"/>
      <c r="BQ29" s="446"/>
      <c r="BR29" s="446"/>
      <c r="BS29" s="446"/>
      <c r="BT29" s="446"/>
      <c r="BU29" s="447"/>
      <c r="BV29" s="445">
        <v>1659475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103.6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3370646</v>
      </c>
      <c r="BO30" s="449"/>
      <c r="BP30" s="449"/>
      <c r="BQ30" s="449"/>
      <c r="BR30" s="449"/>
      <c r="BS30" s="449"/>
      <c r="BT30" s="449"/>
      <c r="BU30" s="450"/>
      <c r="BV30" s="448">
        <v>3315945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190</v>
      </c>
      <c r="X33" s="407"/>
      <c r="Y33" s="407"/>
      <c r="Z33" s="407"/>
      <c r="AA33" s="407"/>
      <c r="AB33" s="407"/>
      <c r="AC33" s="407"/>
      <c r="AD33" s="407"/>
      <c r="AE33" s="407"/>
      <c r="AF33" s="407"/>
      <c r="AG33" s="407"/>
      <c r="AH33" s="407"/>
      <c r="AI33" s="407"/>
      <c r="AJ33" s="407"/>
      <c r="AK33" s="407"/>
      <c r="AL33" s="195"/>
      <c r="AM33" s="408" t="s">
        <v>188</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188</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城南衛生管理組合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宇治市体育協会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墓地公園事業特別会計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IF('各会計、関係団体の財政状況及び健全化判断比率'!B32="","",'各会計、関係団体の財政状況及び健全化判断比率'!B32)</f>
        <v>公共下水道事業会計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淀川・木津川水防事務組合</v>
      </c>
      <c r="BZ35" s="403"/>
      <c r="CA35" s="403"/>
      <c r="CB35" s="403"/>
      <c r="CC35" s="403"/>
      <c r="CD35" s="403"/>
      <c r="CE35" s="403"/>
      <c r="CF35" s="403"/>
      <c r="CG35" s="403"/>
      <c r="CH35" s="403"/>
      <c r="CI35" s="403"/>
      <c r="CJ35" s="403"/>
      <c r="CK35" s="403"/>
      <c r="CL35" s="403"/>
      <c r="CM35" s="403"/>
      <c r="CN35" s="193"/>
      <c r="CO35" s="404">
        <f t="shared" ref="CO35:CO43" si="3">IF(CQ35="","",CO34+1)</f>
        <v>17</v>
      </c>
      <c r="CP35" s="404"/>
      <c r="CQ35" s="403" t="str">
        <f>IF('各会計、関係団体の財政状況及び健全化判断比率'!BS8="","",'各会計、関係団体の財政状況及び健全化判断比率'!BS8)</f>
        <v>宇治廃棄物処理公社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京都府自治会館管理組合</v>
      </c>
      <c r="BZ36" s="403"/>
      <c r="CA36" s="403"/>
      <c r="CB36" s="403"/>
      <c r="CC36" s="403"/>
      <c r="CD36" s="403"/>
      <c r="CE36" s="403"/>
      <c r="CF36" s="403"/>
      <c r="CG36" s="403"/>
      <c r="CH36" s="403"/>
      <c r="CI36" s="403"/>
      <c r="CJ36" s="403"/>
      <c r="CK36" s="403"/>
      <c r="CL36" s="403"/>
      <c r="CM36" s="403"/>
      <c r="CN36" s="193"/>
      <c r="CO36" s="404">
        <f t="shared" si="3"/>
        <v>18</v>
      </c>
      <c r="CP36" s="404"/>
      <c r="CQ36" s="403" t="str">
        <f>IF('各会計、関係団体の財政状況及び健全化判断比率'!BS9="","",'各会計、関係団体の財政状況及び健全化判断比率'!BS9)</f>
        <v>宇治市文化センター</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京都府住宅新築資金等貸付事業管理組合（一般会計）</v>
      </c>
      <c r="BZ37" s="403"/>
      <c r="CA37" s="403"/>
      <c r="CB37" s="403"/>
      <c r="CC37" s="403"/>
      <c r="CD37" s="403"/>
      <c r="CE37" s="403"/>
      <c r="CF37" s="403"/>
      <c r="CG37" s="403"/>
      <c r="CH37" s="403"/>
      <c r="CI37" s="403"/>
      <c r="CJ37" s="403"/>
      <c r="CK37" s="403"/>
      <c r="CL37" s="403"/>
      <c r="CM37" s="403"/>
      <c r="CN37" s="193"/>
      <c r="CO37" s="404">
        <f t="shared" si="3"/>
        <v>19</v>
      </c>
      <c r="CP37" s="404"/>
      <c r="CQ37" s="403" t="str">
        <f>IF('各会計、関係団体の財政状況及び健全化判断比率'!BS10="","",'各会計、関係団体の財政状況及び健全化判断比率'!BS10)</f>
        <v>宇治市公園公社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京都府住宅新築資金等貸付事業管理組合（特別会計）</v>
      </c>
      <c r="BZ38" s="403"/>
      <c r="CA38" s="403"/>
      <c r="CB38" s="403"/>
      <c r="CC38" s="403"/>
      <c r="CD38" s="403"/>
      <c r="CE38" s="403"/>
      <c r="CF38" s="403"/>
      <c r="CG38" s="403"/>
      <c r="CH38" s="403"/>
      <c r="CI38" s="403"/>
      <c r="CJ38" s="403"/>
      <c r="CK38" s="403"/>
      <c r="CL38" s="403"/>
      <c r="CM38" s="403"/>
      <c r="CN38" s="193"/>
      <c r="CO38" s="404">
        <f t="shared" si="3"/>
        <v>20</v>
      </c>
      <c r="CP38" s="404"/>
      <c r="CQ38" s="403" t="str">
        <f>IF('各会計、関係団体の財政状況及び健全化判断比率'!BS11="","",'各会計、関係団体の財政状況及び健全化判断比率'!BS11)</f>
        <v>宇治市霊園公社</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京都府後期高齢者医療広域連合（一般会計）</v>
      </c>
      <c r="BZ39" s="403"/>
      <c r="CA39" s="403"/>
      <c r="CB39" s="403"/>
      <c r="CC39" s="403"/>
      <c r="CD39" s="403"/>
      <c r="CE39" s="403"/>
      <c r="CF39" s="403"/>
      <c r="CG39" s="403"/>
      <c r="CH39" s="403"/>
      <c r="CI39" s="403"/>
      <c r="CJ39" s="403"/>
      <c r="CK39" s="403"/>
      <c r="CL39" s="403"/>
      <c r="CM39" s="403"/>
      <c r="CN39" s="193"/>
      <c r="CO39" s="404">
        <f t="shared" si="3"/>
        <v>21</v>
      </c>
      <c r="CP39" s="404"/>
      <c r="CQ39" s="403" t="str">
        <f>IF('各会計、関係団体の財政状況及び健全化判断比率'!BS12="","",'各会計、関係団体の財政状況及び健全化判断比率'!BS12)</f>
        <v>宇治市福祉サービス公社</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京都府後期高齢者医療広域連合（後期高齢者医療特別会計）</v>
      </c>
      <c r="BZ40" s="403"/>
      <c r="CA40" s="403"/>
      <c r="CB40" s="403"/>
      <c r="CC40" s="403"/>
      <c r="CD40" s="403"/>
      <c r="CE40" s="403"/>
      <c r="CF40" s="403"/>
      <c r="CG40" s="403"/>
      <c r="CH40" s="403"/>
      <c r="CI40" s="403"/>
      <c r="CJ40" s="403"/>
      <c r="CK40" s="403"/>
      <c r="CL40" s="403"/>
      <c r="CM40" s="403"/>
      <c r="CN40" s="193"/>
      <c r="CO40" s="404">
        <f t="shared" si="3"/>
        <v>22</v>
      </c>
      <c r="CP40" s="404"/>
      <c r="CQ40" s="403" t="str">
        <f>IF('各会計、関係団体の財政状況及び健全化判断比率'!BS13="","",'各会計、関係団体の財政状況及び健全化判断比率'!BS13)</f>
        <v>宇治市野外活動センター</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京都地方税機構</v>
      </c>
      <c r="BZ41" s="403"/>
      <c r="CA41" s="403"/>
      <c r="CB41" s="403"/>
      <c r="CC41" s="403"/>
      <c r="CD41" s="403"/>
      <c r="CE41" s="403"/>
      <c r="CF41" s="403"/>
      <c r="CG41" s="403"/>
      <c r="CH41" s="403"/>
      <c r="CI41" s="403"/>
      <c r="CJ41" s="403"/>
      <c r="CK41" s="403"/>
      <c r="CL41" s="403"/>
      <c r="CM41" s="403"/>
      <c r="CN41" s="193"/>
      <c r="CO41" s="404">
        <f t="shared" si="3"/>
        <v>23</v>
      </c>
      <c r="CP41" s="404"/>
      <c r="CQ41" s="403" t="str">
        <f>IF('各会計、関係団体の財政状況及び健全化判断比率'!BS14="","",'各会計、関係団体の財政状況及び健全化判断比率'!BS14)</f>
        <v>エフエム宇治放送</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f t="shared" si="3"/>
        <v>24</v>
      </c>
      <c r="CP42" s="404"/>
      <c r="CQ42" s="403" t="str">
        <f>IF('各会計、関係団体の財政状況及び健全化判断比率'!BS15="","",'各会計、関係団体の財政状況及び健全化判断比率'!BS15)</f>
        <v>宇治市土地開発公社</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f t="shared" si="3"/>
        <v>25</v>
      </c>
      <c r="CP43" s="404"/>
      <c r="CQ43" s="403" t="str">
        <f>IF('各会計、関係団体の財政状況及び健全化判断比率'!BS16="","",'各会計、関係団体の財政状況及び健全化判断比率'!BS16)</f>
        <v>宇治市文化財愛護協会</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cstIPzmoV/Fk/9bEdeqx03TJgzGZv3dxPx7a+aYXD8dAfSDLfSwE7Km4IQJZcoE9yAdR9YBnMjrvlrog9++XQw==" saltValue="HEwkISsVLFgWwhBj8VLjj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24" t="s">
        <v>550</v>
      </c>
      <c r="D34" s="1224"/>
      <c r="E34" s="1225"/>
      <c r="F34" s="32">
        <v>5.84</v>
      </c>
      <c r="G34" s="33">
        <v>5.86</v>
      </c>
      <c r="H34" s="33">
        <v>5.74</v>
      </c>
      <c r="I34" s="33">
        <v>6.02</v>
      </c>
      <c r="J34" s="34">
        <v>5.84</v>
      </c>
      <c r="K34" s="22"/>
      <c r="L34" s="22"/>
      <c r="M34" s="22"/>
      <c r="N34" s="22"/>
      <c r="O34" s="22"/>
      <c r="P34" s="22"/>
    </row>
    <row r="35" spans="1:16" ht="39" customHeight="1">
      <c r="A35" s="22"/>
      <c r="B35" s="35"/>
      <c r="C35" s="1218" t="s">
        <v>551</v>
      </c>
      <c r="D35" s="1219"/>
      <c r="E35" s="1220"/>
      <c r="F35" s="36">
        <v>1.87</v>
      </c>
      <c r="G35" s="37">
        <v>1.4</v>
      </c>
      <c r="H35" s="37">
        <v>1.19</v>
      </c>
      <c r="I35" s="37">
        <v>2.4</v>
      </c>
      <c r="J35" s="38">
        <v>2.2999999999999998</v>
      </c>
      <c r="K35" s="22"/>
      <c r="L35" s="22"/>
      <c r="M35" s="22"/>
      <c r="N35" s="22"/>
      <c r="O35" s="22"/>
      <c r="P35" s="22"/>
    </row>
    <row r="36" spans="1:16" ht="39" customHeight="1">
      <c r="A36" s="22"/>
      <c r="B36" s="35"/>
      <c r="C36" s="1218" t="s">
        <v>552</v>
      </c>
      <c r="D36" s="1219"/>
      <c r="E36" s="1220"/>
      <c r="F36" s="36">
        <v>0.97</v>
      </c>
      <c r="G36" s="37">
        <v>1.42</v>
      </c>
      <c r="H36" s="37">
        <v>0.99</v>
      </c>
      <c r="I36" s="37">
        <v>1.19</v>
      </c>
      <c r="J36" s="38">
        <v>1.3</v>
      </c>
      <c r="K36" s="22"/>
      <c r="L36" s="22"/>
      <c r="M36" s="22"/>
      <c r="N36" s="22"/>
      <c r="O36" s="22"/>
      <c r="P36" s="22"/>
    </row>
    <row r="37" spans="1:16" ht="39" customHeight="1">
      <c r="A37" s="22"/>
      <c r="B37" s="35"/>
      <c r="C37" s="1218" t="s">
        <v>553</v>
      </c>
      <c r="D37" s="1219"/>
      <c r="E37" s="1220"/>
      <c r="F37" s="36">
        <v>0.9</v>
      </c>
      <c r="G37" s="37">
        <v>0.85</v>
      </c>
      <c r="H37" s="37">
        <v>0.79</v>
      </c>
      <c r="I37" s="37">
        <v>0.68</v>
      </c>
      <c r="J37" s="38">
        <v>0.53</v>
      </c>
      <c r="K37" s="22"/>
      <c r="L37" s="22"/>
      <c r="M37" s="22"/>
      <c r="N37" s="22"/>
      <c r="O37" s="22"/>
      <c r="P37" s="22"/>
    </row>
    <row r="38" spans="1:16" ht="39" customHeight="1">
      <c r="A38" s="22"/>
      <c r="B38" s="35"/>
      <c r="C38" s="1218" t="s">
        <v>554</v>
      </c>
      <c r="D38" s="1219"/>
      <c r="E38" s="1220"/>
      <c r="F38" s="36" t="s">
        <v>501</v>
      </c>
      <c r="G38" s="37" t="s">
        <v>501</v>
      </c>
      <c r="H38" s="37">
        <v>0.41</v>
      </c>
      <c r="I38" s="37">
        <v>0.38</v>
      </c>
      <c r="J38" s="38">
        <v>0.44</v>
      </c>
      <c r="K38" s="22"/>
      <c r="L38" s="22"/>
      <c r="M38" s="22"/>
      <c r="N38" s="22"/>
      <c r="O38" s="22"/>
      <c r="P38" s="22"/>
    </row>
    <row r="39" spans="1:16" ht="39" customHeight="1">
      <c r="A39" s="22"/>
      <c r="B39" s="35"/>
      <c r="C39" s="1218" t="s">
        <v>555</v>
      </c>
      <c r="D39" s="1219"/>
      <c r="E39" s="1220"/>
      <c r="F39" s="36">
        <v>0.03</v>
      </c>
      <c r="G39" s="37">
        <v>0.03</v>
      </c>
      <c r="H39" s="37">
        <v>0.03</v>
      </c>
      <c r="I39" s="37">
        <v>0.03</v>
      </c>
      <c r="J39" s="38">
        <v>0.24</v>
      </c>
      <c r="K39" s="22"/>
      <c r="L39" s="22"/>
      <c r="M39" s="22"/>
      <c r="N39" s="22"/>
      <c r="O39" s="22"/>
      <c r="P39" s="22"/>
    </row>
    <row r="40" spans="1:16" ht="39" customHeight="1">
      <c r="A40" s="22"/>
      <c r="B40" s="35"/>
      <c r="C40" s="1218" t="s">
        <v>556</v>
      </c>
      <c r="D40" s="1219"/>
      <c r="E40" s="1220"/>
      <c r="F40" s="36">
        <v>0</v>
      </c>
      <c r="G40" s="37">
        <v>0</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557</v>
      </c>
      <c r="D42" s="1219"/>
      <c r="E42" s="1220"/>
      <c r="F42" s="36" t="s">
        <v>501</v>
      </c>
      <c r="G42" s="37" t="s">
        <v>501</v>
      </c>
      <c r="H42" s="37" t="s">
        <v>501</v>
      </c>
      <c r="I42" s="37" t="s">
        <v>501</v>
      </c>
      <c r="J42" s="38" t="s">
        <v>501</v>
      </c>
      <c r="K42" s="22"/>
      <c r="L42" s="22"/>
      <c r="M42" s="22"/>
      <c r="N42" s="22"/>
      <c r="O42" s="22"/>
      <c r="P42" s="22"/>
    </row>
    <row r="43" spans="1:16" ht="39" customHeight="1" thickBot="1">
      <c r="A43" s="22"/>
      <c r="B43" s="40"/>
      <c r="C43" s="1221" t="s">
        <v>558</v>
      </c>
      <c r="D43" s="1222"/>
      <c r="E43" s="1223"/>
      <c r="F43" s="41">
        <v>0</v>
      </c>
      <c r="G43" s="42">
        <v>1.07</v>
      </c>
      <c r="H43" s="42" t="s">
        <v>501</v>
      </c>
      <c r="I43" s="42" t="s">
        <v>501</v>
      </c>
      <c r="J43" s="43" t="s">
        <v>501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mf8ZF+2B6nUAAIku0o0WHoTZ4sQgl4yQan2fRD7fr3CazGzshkl6Pdn5N4B+nwSPH9f1z6bAEWwGAm46DdtCw==" saltValue="dTdQ4REHIyz8GprkqYME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34" t="s">
        <v>11</v>
      </c>
      <c r="C45" s="1235"/>
      <c r="D45" s="58"/>
      <c r="E45" s="1240" t="s">
        <v>12</v>
      </c>
      <c r="F45" s="1240"/>
      <c r="G45" s="1240"/>
      <c r="H45" s="1240"/>
      <c r="I45" s="1240"/>
      <c r="J45" s="1241"/>
      <c r="K45" s="59">
        <v>5378</v>
      </c>
      <c r="L45" s="60">
        <v>5474</v>
      </c>
      <c r="M45" s="60">
        <v>5420</v>
      </c>
      <c r="N45" s="60">
        <v>5662</v>
      </c>
      <c r="O45" s="61">
        <v>5745</v>
      </c>
      <c r="P45" s="48"/>
      <c r="Q45" s="48"/>
      <c r="R45" s="48"/>
      <c r="S45" s="48"/>
      <c r="T45" s="48"/>
      <c r="U45" s="48"/>
    </row>
    <row r="46" spans="1:21" ht="30.75" customHeight="1">
      <c r="A46" s="48"/>
      <c r="B46" s="1236"/>
      <c r="C46" s="1237"/>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c r="A47" s="48"/>
      <c r="B47" s="1236"/>
      <c r="C47" s="1237"/>
      <c r="D47" s="62"/>
      <c r="E47" s="1228" t="s">
        <v>14</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c r="A48" s="48"/>
      <c r="B48" s="1236"/>
      <c r="C48" s="1237"/>
      <c r="D48" s="62"/>
      <c r="E48" s="1228" t="s">
        <v>15</v>
      </c>
      <c r="F48" s="1228"/>
      <c r="G48" s="1228"/>
      <c r="H48" s="1228"/>
      <c r="I48" s="1228"/>
      <c r="J48" s="1229"/>
      <c r="K48" s="63">
        <v>1518</v>
      </c>
      <c r="L48" s="64">
        <v>1675</v>
      </c>
      <c r="M48" s="64">
        <v>1080</v>
      </c>
      <c r="N48" s="64">
        <v>1122</v>
      </c>
      <c r="O48" s="65">
        <v>1059</v>
      </c>
      <c r="P48" s="48"/>
      <c r="Q48" s="48"/>
      <c r="R48" s="48"/>
      <c r="S48" s="48"/>
      <c r="T48" s="48"/>
      <c r="U48" s="48"/>
    </row>
    <row r="49" spans="1:21" ht="30.75" customHeight="1">
      <c r="A49" s="48"/>
      <c r="B49" s="1236"/>
      <c r="C49" s="1237"/>
      <c r="D49" s="62"/>
      <c r="E49" s="1228" t="s">
        <v>16</v>
      </c>
      <c r="F49" s="1228"/>
      <c r="G49" s="1228"/>
      <c r="H49" s="1228"/>
      <c r="I49" s="1228"/>
      <c r="J49" s="1229"/>
      <c r="K49" s="63">
        <v>313</v>
      </c>
      <c r="L49" s="64">
        <v>279</v>
      </c>
      <c r="M49" s="64">
        <v>241</v>
      </c>
      <c r="N49" s="64">
        <v>198</v>
      </c>
      <c r="O49" s="65">
        <v>206</v>
      </c>
      <c r="P49" s="48"/>
      <c r="Q49" s="48"/>
      <c r="R49" s="48"/>
      <c r="S49" s="48"/>
      <c r="T49" s="48"/>
      <c r="U49" s="48"/>
    </row>
    <row r="50" spans="1:21" ht="30.75" customHeight="1">
      <c r="A50" s="48"/>
      <c r="B50" s="1236"/>
      <c r="C50" s="1237"/>
      <c r="D50" s="62"/>
      <c r="E50" s="1228" t="s">
        <v>17</v>
      </c>
      <c r="F50" s="1228"/>
      <c r="G50" s="1228"/>
      <c r="H50" s="1228"/>
      <c r="I50" s="1228"/>
      <c r="J50" s="1229"/>
      <c r="K50" s="63">
        <v>98</v>
      </c>
      <c r="L50" s="64">
        <v>57</v>
      </c>
      <c r="M50" s="64">
        <v>104</v>
      </c>
      <c r="N50" s="64">
        <v>41</v>
      </c>
      <c r="O50" s="65">
        <v>43</v>
      </c>
      <c r="P50" s="48"/>
      <c r="Q50" s="48"/>
      <c r="R50" s="48"/>
      <c r="S50" s="48"/>
      <c r="T50" s="48"/>
      <c r="U50" s="48"/>
    </row>
    <row r="51" spans="1:21" ht="30.75" customHeight="1">
      <c r="A51" s="48"/>
      <c r="B51" s="1238"/>
      <c r="C51" s="1239"/>
      <c r="D51" s="66"/>
      <c r="E51" s="1228" t="s">
        <v>18</v>
      </c>
      <c r="F51" s="1228"/>
      <c r="G51" s="1228"/>
      <c r="H51" s="1228"/>
      <c r="I51" s="1228"/>
      <c r="J51" s="1229"/>
      <c r="K51" s="63">
        <v>0</v>
      </c>
      <c r="L51" s="64" t="s">
        <v>501</v>
      </c>
      <c r="M51" s="64" t="s">
        <v>501</v>
      </c>
      <c r="N51" s="64" t="s">
        <v>501</v>
      </c>
      <c r="O51" s="65" t="s">
        <v>501</v>
      </c>
      <c r="P51" s="48"/>
      <c r="Q51" s="48"/>
      <c r="R51" s="48"/>
      <c r="S51" s="48"/>
      <c r="T51" s="48"/>
      <c r="U51" s="48"/>
    </row>
    <row r="52" spans="1:21" ht="30.75" customHeight="1">
      <c r="A52" s="48"/>
      <c r="B52" s="1226" t="s">
        <v>19</v>
      </c>
      <c r="C52" s="1227"/>
      <c r="D52" s="66"/>
      <c r="E52" s="1228" t="s">
        <v>20</v>
      </c>
      <c r="F52" s="1228"/>
      <c r="G52" s="1228"/>
      <c r="H52" s="1228"/>
      <c r="I52" s="1228"/>
      <c r="J52" s="1229"/>
      <c r="K52" s="63">
        <v>6629</v>
      </c>
      <c r="L52" s="64">
        <v>6886</v>
      </c>
      <c r="M52" s="64">
        <v>6239</v>
      </c>
      <c r="N52" s="64">
        <v>6344</v>
      </c>
      <c r="O52" s="65">
        <v>6461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678</v>
      </c>
      <c r="L53" s="69">
        <v>599</v>
      </c>
      <c r="M53" s="69">
        <v>606</v>
      </c>
      <c r="N53" s="69">
        <v>679</v>
      </c>
      <c r="O53" s="70">
        <v>592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1/67Bn0n2A7x6qTZ/+A3h9zsapDeDDON1QHfIhcSXVtg4Wqho7aVsOo2kZH02aK951T8I2obvMPOlkCOXo+xrA==" saltValue="bXqhZjcQsz9auywLhL/y7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543</v>
      </c>
      <c r="J40" s="79" t="s">
        <v>544</v>
      </c>
      <c r="K40" s="79" t="s">
        <v>545</v>
      </c>
      <c r="L40" s="79" t="s">
        <v>546</v>
      </c>
      <c r="M40" s="80" t="s">
        <v>547</v>
      </c>
    </row>
    <row r="41" spans="2:13" ht="27.75" customHeight="1">
      <c r="B41" s="1254" t="s">
        <v>24</v>
      </c>
      <c r="C41" s="1255"/>
      <c r="D41" s="81"/>
      <c r="E41" s="1256" t="s">
        <v>25</v>
      </c>
      <c r="F41" s="1256"/>
      <c r="G41" s="1256"/>
      <c r="H41" s="1257"/>
      <c r="I41" s="82">
        <v>45154</v>
      </c>
      <c r="J41" s="83">
        <v>45760</v>
      </c>
      <c r="K41" s="83">
        <v>45000</v>
      </c>
      <c r="L41" s="83">
        <v>44515</v>
      </c>
      <c r="M41" s="84">
        <v>44231</v>
      </c>
    </row>
    <row r="42" spans="2:13" ht="27.75" customHeight="1">
      <c r="B42" s="1244"/>
      <c r="C42" s="1245"/>
      <c r="D42" s="85"/>
      <c r="E42" s="1248" t="s">
        <v>26</v>
      </c>
      <c r="F42" s="1248"/>
      <c r="G42" s="1248"/>
      <c r="H42" s="1249"/>
      <c r="I42" s="86">
        <v>1812</v>
      </c>
      <c r="J42" s="87">
        <v>1856</v>
      </c>
      <c r="K42" s="87">
        <v>1761</v>
      </c>
      <c r="L42" s="87">
        <v>1008</v>
      </c>
      <c r="M42" s="88">
        <v>579</v>
      </c>
    </row>
    <row r="43" spans="2:13" ht="27.75" customHeight="1">
      <c r="B43" s="1244"/>
      <c r="C43" s="1245"/>
      <c r="D43" s="85"/>
      <c r="E43" s="1248" t="s">
        <v>27</v>
      </c>
      <c r="F43" s="1248"/>
      <c r="G43" s="1248"/>
      <c r="H43" s="1249"/>
      <c r="I43" s="86">
        <v>21258</v>
      </c>
      <c r="J43" s="87">
        <v>21174</v>
      </c>
      <c r="K43" s="87">
        <v>18788</v>
      </c>
      <c r="L43" s="87">
        <v>17487</v>
      </c>
      <c r="M43" s="88">
        <v>15227</v>
      </c>
    </row>
    <row r="44" spans="2:13" ht="27.75" customHeight="1">
      <c r="B44" s="1244"/>
      <c r="C44" s="1245"/>
      <c r="D44" s="85"/>
      <c r="E44" s="1248" t="s">
        <v>28</v>
      </c>
      <c r="F44" s="1248"/>
      <c r="G44" s="1248"/>
      <c r="H44" s="1249"/>
      <c r="I44" s="86">
        <v>1465</v>
      </c>
      <c r="J44" s="87">
        <v>1714</v>
      </c>
      <c r="K44" s="87">
        <v>1614</v>
      </c>
      <c r="L44" s="87">
        <v>2754</v>
      </c>
      <c r="M44" s="88">
        <v>3533</v>
      </c>
    </row>
    <row r="45" spans="2:13" ht="27.75" customHeight="1">
      <c r="B45" s="1244"/>
      <c r="C45" s="1245"/>
      <c r="D45" s="85"/>
      <c r="E45" s="1248" t="s">
        <v>29</v>
      </c>
      <c r="F45" s="1248"/>
      <c r="G45" s="1248"/>
      <c r="H45" s="1249"/>
      <c r="I45" s="86">
        <v>9097</v>
      </c>
      <c r="J45" s="87">
        <v>8678</v>
      </c>
      <c r="K45" s="87">
        <v>7706</v>
      </c>
      <c r="L45" s="87">
        <v>8758</v>
      </c>
      <c r="M45" s="88">
        <v>8702</v>
      </c>
    </row>
    <row r="46" spans="2:13" ht="27.75" customHeight="1">
      <c r="B46" s="1244"/>
      <c r="C46" s="1245"/>
      <c r="D46" s="89"/>
      <c r="E46" s="1248" t="s">
        <v>30</v>
      </c>
      <c r="F46" s="1248"/>
      <c r="G46" s="1248"/>
      <c r="H46" s="1249"/>
      <c r="I46" s="86">
        <v>650</v>
      </c>
      <c r="J46" s="87">
        <v>642</v>
      </c>
      <c r="K46" s="87">
        <v>644</v>
      </c>
      <c r="L46" s="87">
        <v>639</v>
      </c>
      <c r="M46" s="88">
        <v>477</v>
      </c>
    </row>
    <row r="47" spans="2:13" ht="27.75" customHeight="1">
      <c r="B47" s="1244"/>
      <c r="C47" s="1245"/>
      <c r="D47" s="90"/>
      <c r="E47" s="1258" t="s">
        <v>31</v>
      </c>
      <c r="F47" s="1259"/>
      <c r="G47" s="1259"/>
      <c r="H47" s="1260"/>
      <c r="I47" s="86" t="s">
        <v>501</v>
      </c>
      <c r="J47" s="87" t="s">
        <v>501</v>
      </c>
      <c r="K47" s="87" t="s">
        <v>501</v>
      </c>
      <c r="L47" s="87" t="s">
        <v>501</v>
      </c>
      <c r="M47" s="88" t="s">
        <v>501</v>
      </c>
    </row>
    <row r="48" spans="2:13" ht="27.75" customHeight="1">
      <c r="B48" s="1244"/>
      <c r="C48" s="1245"/>
      <c r="D48" s="85"/>
      <c r="E48" s="1248" t="s">
        <v>32</v>
      </c>
      <c r="F48" s="1248"/>
      <c r="G48" s="1248"/>
      <c r="H48" s="1249"/>
      <c r="I48" s="86" t="s">
        <v>501</v>
      </c>
      <c r="J48" s="87" t="s">
        <v>501</v>
      </c>
      <c r="K48" s="87" t="s">
        <v>501</v>
      </c>
      <c r="L48" s="87" t="s">
        <v>501</v>
      </c>
      <c r="M48" s="88" t="s">
        <v>501</v>
      </c>
    </row>
    <row r="49" spans="2:13" ht="27.75" customHeight="1">
      <c r="B49" s="1246"/>
      <c r="C49" s="1247"/>
      <c r="D49" s="85"/>
      <c r="E49" s="1248" t="s">
        <v>33</v>
      </c>
      <c r="F49" s="1248"/>
      <c r="G49" s="1248"/>
      <c r="H49" s="1249"/>
      <c r="I49" s="86" t="s">
        <v>501</v>
      </c>
      <c r="J49" s="87" t="s">
        <v>501</v>
      </c>
      <c r="K49" s="87" t="s">
        <v>501</v>
      </c>
      <c r="L49" s="87" t="s">
        <v>501</v>
      </c>
      <c r="M49" s="88" t="s">
        <v>501</v>
      </c>
    </row>
    <row r="50" spans="2:13" ht="27.75" customHeight="1">
      <c r="B50" s="1242" t="s">
        <v>34</v>
      </c>
      <c r="C50" s="1243"/>
      <c r="D50" s="91"/>
      <c r="E50" s="1248" t="s">
        <v>35</v>
      </c>
      <c r="F50" s="1248"/>
      <c r="G50" s="1248"/>
      <c r="H50" s="1249"/>
      <c r="I50" s="86">
        <v>10057</v>
      </c>
      <c r="J50" s="87">
        <v>10549</v>
      </c>
      <c r="K50" s="87">
        <v>11194</v>
      </c>
      <c r="L50" s="87">
        <v>10093</v>
      </c>
      <c r="M50" s="88">
        <v>9895</v>
      </c>
    </row>
    <row r="51" spans="2:13" ht="27.75" customHeight="1">
      <c r="B51" s="1244"/>
      <c r="C51" s="1245"/>
      <c r="D51" s="85"/>
      <c r="E51" s="1248" t="s">
        <v>36</v>
      </c>
      <c r="F51" s="1248"/>
      <c r="G51" s="1248"/>
      <c r="H51" s="1249"/>
      <c r="I51" s="86">
        <v>15055</v>
      </c>
      <c r="J51" s="87">
        <v>15275</v>
      </c>
      <c r="K51" s="87">
        <v>14671</v>
      </c>
      <c r="L51" s="87">
        <v>14704</v>
      </c>
      <c r="M51" s="88">
        <v>13846</v>
      </c>
    </row>
    <row r="52" spans="2:13" ht="27.75" customHeight="1">
      <c r="B52" s="1246"/>
      <c r="C52" s="1247"/>
      <c r="D52" s="85"/>
      <c r="E52" s="1248" t="s">
        <v>37</v>
      </c>
      <c r="F52" s="1248"/>
      <c r="G52" s="1248"/>
      <c r="H52" s="1249"/>
      <c r="I52" s="86">
        <v>61356</v>
      </c>
      <c r="J52" s="87">
        <v>63756</v>
      </c>
      <c r="K52" s="87">
        <v>64784</v>
      </c>
      <c r="L52" s="87">
        <v>65188</v>
      </c>
      <c r="M52" s="88">
        <v>65326</v>
      </c>
    </row>
    <row r="53" spans="2:13" ht="27.75" customHeight="1" thickBot="1">
      <c r="B53" s="1250" t="s">
        <v>38</v>
      </c>
      <c r="C53" s="1251"/>
      <c r="D53" s="92"/>
      <c r="E53" s="1252" t="s">
        <v>39</v>
      </c>
      <c r="F53" s="1252"/>
      <c r="G53" s="1252"/>
      <c r="H53" s="1253"/>
      <c r="I53" s="93">
        <v>-7031</v>
      </c>
      <c r="J53" s="94">
        <v>-9755</v>
      </c>
      <c r="K53" s="94">
        <v>-15136</v>
      </c>
      <c r="L53" s="94">
        <v>-14825</v>
      </c>
      <c r="M53" s="95">
        <v>-16318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ha+wtMjlgLy26A+DGm8bbMrQzvk1QWs7Ldhx7TOqCtQJoniww5G7j+SUWHbEfIML6wjMu9uNXa0XZDRT1A33Q==" saltValue="XoL3Xz6WzCXfAExTZ+mi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545</v>
      </c>
      <c r="G54" s="104" t="s">
        <v>546</v>
      </c>
      <c r="H54" s="105" t="s">
        <v>547</v>
      </c>
    </row>
    <row r="55" spans="2:8" ht="52.5" customHeight="1">
      <c r="B55" s="106"/>
      <c r="C55" s="1269" t="s">
        <v>42</v>
      </c>
      <c r="D55" s="1269"/>
      <c r="E55" s="1270"/>
      <c r="F55" s="107">
        <v>2791</v>
      </c>
      <c r="G55" s="107">
        <v>2506</v>
      </c>
      <c r="H55" s="108">
        <v>1838</v>
      </c>
    </row>
    <row r="56" spans="2:8" ht="52.5" customHeight="1">
      <c r="B56" s="109"/>
      <c r="C56" s="1271" t="s">
        <v>43</v>
      </c>
      <c r="D56" s="1271"/>
      <c r="E56" s="1272"/>
      <c r="F56" s="110">
        <v>1981</v>
      </c>
      <c r="G56" s="110">
        <v>1659</v>
      </c>
      <c r="H56" s="111">
        <v>1680</v>
      </c>
    </row>
    <row r="57" spans="2:8" ht="53.25" customHeight="1">
      <c r="B57" s="109"/>
      <c r="C57" s="1273" t="s">
        <v>44</v>
      </c>
      <c r="D57" s="1273"/>
      <c r="E57" s="1274"/>
      <c r="F57" s="112">
        <v>3276</v>
      </c>
      <c r="G57" s="112">
        <v>3316</v>
      </c>
      <c r="H57" s="113">
        <v>3371</v>
      </c>
    </row>
    <row r="58" spans="2:8" ht="45.75" customHeight="1">
      <c r="B58" s="114"/>
      <c r="C58" s="1261" t="s">
        <v>559</v>
      </c>
      <c r="D58" s="1262"/>
      <c r="E58" s="1263"/>
      <c r="F58" s="115">
        <v>1731</v>
      </c>
      <c r="G58" s="115">
        <v>1731</v>
      </c>
      <c r="H58" s="116">
        <v>1656</v>
      </c>
    </row>
    <row r="59" spans="2:8" ht="45.75" customHeight="1">
      <c r="B59" s="114"/>
      <c r="C59" s="1261" t="s">
        <v>560</v>
      </c>
      <c r="D59" s="1262"/>
      <c r="E59" s="1263"/>
      <c r="F59" s="115">
        <v>482</v>
      </c>
      <c r="G59" s="115">
        <v>481</v>
      </c>
      <c r="H59" s="116">
        <v>478</v>
      </c>
    </row>
    <row r="60" spans="2:8" ht="45.75" customHeight="1">
      <c r="B60" s="114"/>
      <c r="C60" s="1261" t="s">
        <v>561</v>
      </c>
      <c r="D60" s="1262"/>
      <c r="E60" s="1263"/>
      <c r="F60" s="115">
        <v>154</v>
      </c>
      <c r="G60" s="115">
        <v>154</v>
      </c>
      <c r="H60" s="116">
        <v>154</v>
      </c>
    </row>
    <row r="61" spans="2:8" ht="45.75" customHeight="1">
      <c r="B61" s="114"/>
      <c r="C61" s="1261" t="s">
        <v>563</v>
      </c>
      <c r="D61" s="1262"/>
      <c r="E61" s="1263"/>
      <c r="F61" s="115">
        <v>43</v>
      </c>
      <c r="G61" s="115">
        <v>103</v>
      </c>
      <c r="H61" s="116">
        <v>147</v>
      </c>
    </row>
    <row r="62" spans="2:8" ht="45.75" customHeight="1" thickBot="1">
      <c r="B62" s="117"/>
      <c r="C62" s="1264" t="s">
        <v>562</v>
      </c>
      <c r="D62" s="1265"/>
      <c r="E62" s="1266"/>
      <c r="F62" s="118">
        <v>129</v>
      </c>
      <c r="G62" s="118">
        <v>130</v>
      </c>
      <c r="H62" s="119">
        <v>129</v>
      </c>
    </row>
    <row r="63" spans="2:8" ht="52.5" customHeight="1" thickBot="1">
      <c r="B63" s="120"/>
      <c r="C63" s="1267" t="s">
        <v>45</v>
      </c>
      <c r="D63" s="1267"/>
      <c r="E63" s="1268"/>
      <c r="F63" s="121">
        <v>8048</v>
      </c>
      <c r="G63" s="121">
        <v>7481</v>
      </c>
      <c r="H63" s="122">
        <v>6889</v>
      </c>
    </row>
    <row r="64" spans="2:8" ht="15" customHeight="1"/>
    <row r="65" ht="0" hidden="1" customHeight="1"/>
    <row r="66" ht="0" hidden="1" customHeight="1"/>
  </sheetData>
  <sheetProtection algorithmName="SHA-512" hashValue="fbF+uc65xQDb2sJ3HsAcAbjZUAlQ8eQwSqhQ8cY/MKArtnPX3lOb3jAE1pnBO2rijcmy+LbqboUktXZAFyZMVA==" saltValue="aM5Dtqk5bTpOJsh7B3CV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42578125" style="365" customWidth="1"/>
    <col min="2" max="107" width="2.42578125" style="365" customWidth="1"/>
    <col min="108" max="108" width="6.140625" style="367" customWidth="1"/>
    <col min="109" max="109" width="5.85546875" style="366" customWidth="1"/>
    <col min="110" max="110" width="19.140625" style="365" hidden="1"/>
    <col min="111" max="115" width="12.5703125" style="365" hidden="1"/>
    <col min="116" max="349" width="8.5703125" style="365" hidden="1"/>
    <col min="350" max="355" width="14.85546875" style="365" hidden="1"/>
    <col min="356" max="357" width="15.85546875" style="365" hidden="1"/>
    <col min="358" max="363" width="16.140625" style="365" hidden="1"/>
    <col min="364" max="364" width="6.140625" style="365" hidden="1"/>
    <col min="365" max="365" width="3" style="365" hidden="1"/>
    <col min="366" max="605" width="8.5703125" style="365" hidden="1"/>
    <col min="606" max="611" width="14.85546875" style="365" hidden="1"/>
    <col min="612" max="613" width="15.85546875" style="365" hidden="1"/>
    <col min="614" max="619" width="16.140625" style="365" hidden="1"/>
    <col min="620" max="620" width="6.140625" style="365" hidden="1"/>
    <col min="621" max="621" width="3" style="365" hidden="1"/>
    <col min="622" max="861" width="8.5703125" style="365" hidden="1"/>
    <col min="862" max="867" width="14.85546875" style="365" hidden="1"/>
    <col min="868" max="869" width="15.85546875" style="365" hidden="1"/>
    <col min="870" max="875" width="16.140625" style="365" hidden="1"/>
    <col min="876" max="876" width="6.140625" style="365" hidden="1"/>
    <col min="877" max="877" width="3" style="365" hidden="1"/>
    <col min="878" max="1117" width="8.5703125" style="365" hidden="1"/>
    <col min="1118" max="1123" width="14.85546875" style="365" hidden="1"/>
    <col min="1124" max="1125" width="15.85546875" style="365" hidden="1"/>
    <col min="1126" max="1131" width="16.140625" style="365" hidden="1"/>
    <col min="1132" max="1132" width="6.140625" style="365" hidden="1"/>
    <col min="1133" max="1133" width="3" style="365" hidden="1"/>
    <col min="1134" max="1373" width="8.5703125" style="365" hidden="1"/>
    <col min="1374" max="1379" width="14.85546875" style="365" hidden="1"/>
    <col min="1380" max="1381" width="15.85546875" style="365" hidden="1"/>
    <col min="1382" max="1387" width="16.140625" style="365" hidden="1"/>
    <col min="1388" max="1388" width="6.140625" style="365" hidden="1"/>
    <col min="1389" max="1389" width="3" style="365" hidden="1"/>
    <col min="1390" max="1629" width="8.5703125" style="365" hidden="1"/>
    <col min="1630" max="1635" width="14.85546875" style="365" hidden="1"/>
    <col min="1636" max="1637" width="15.85546875" style="365" hidden="1"/>
    <col min="1638" max="1643" width="16.140625" style="365" hidden="1"/>
    <col min="1644" max="1644" width="6.140625" style="365" hidden="1"/>
    <col min="1645" max="1645" width="3" style="365" hidden="1"/>
    <col min="1646" max="1885" width="8.5703125" style="365" hidden="1"/>
    <col min="1886" max="1891" width="14.85546875" style="365" hidden="1"/>
    <col min="1892" max="1893" width="15.85546875" style="365" hidden="1"/>
    <col min="1894" max="1899" width="16.140625" style="365" hidden="1"/>
    <col min="1900" max="1900" width="6.140625" style="365" hidden="1"/>
    <col min="1901" max="1901" width="3" style="365" hidden="1"/>
    <col min="1902" max="2141" width="8.5703125" style="365" hidden="1"/>
    <col min="2142" max="2147" width="14.85546875" style="365" hidden="1"/>
    <col min="2148" max="2149" width="15.85546875" style="365" hidden="1"/>
    <col min="2150" max="2155" width="16.140625" style="365" hidden="1"/>
    <col min="2156" max="2156" width="6.140625" style="365" hidden="1"/>
    <col min="2157" max="2157" width="3" style="365" hidden="1"/>
    <col min="2158" max="2397" width="8.5703125" style="365" hidden="1"/>
    <col min="2398" max="2403" width="14.85546875" style="365" hidden="1"/>
    <col min="2404" max="2405" width="15.85546875" style="365" hidden="1"/>
    <col min="2406" max="2411" width="16.140625" style="365" hidden="1"/>
    <col min="2412" max="2412" width="6.140625" style="365" hidden="1"/>
    <col min="2413" max="2413" width="3" style="365" hidden="1"/>
    <col min="2414" max="2653" width="8.5703125" style="365" hidden="1"/>
    <col min="2654" max="2659" width="14.85546875" style="365" hidden="1"/>
    <col min="2660" max="2661" width="15.85546875" style="365" hidden="1"/>
    <col min="2662" max="2667" width="16.140625" style="365" hidden="1"/>
    <col min="2668" max="2668" width="6.140625" style="365" hidden="1"/>
    <col min="2669" max="2669" width="3" style="365" hidden="1"/>
    <col min="2670" max="2909" width="8.5703125" style="365" hidden="1"/>
    <col min="2910" max="2915" width="14.85546875" style="365" hidden="1"/>
    <col min="2916" max="2917" width="15.85546875" style="365" hidden="1"/>
    <col min="2918" max="2923" width="16.140625" style="365" hidden="1"/>
    <col min="2924" max="2924" width="6.140625" style="365" hidden="1"/>
    <col min="2925" max="2925" width="3" style="365" hidden="1"/>
    <col min="2926" max="3165" width="8.5703125" style="365" hidden="1"/>
    <col min="3166" max="3171" width="14.85546875" style="365" hidden="1"/>
    <col min="3172" max="3173" width="15.85546875" style="365" hidden="1"/>
    <col min="3174" max="3179" width="16.140625" style="365" hidden="1"/>
    <col min="3180" max="3180" width="6.140625" style="365" hidden="1"/>
    <col min="3181" max="3181" width="3" style="365" hidden="1"/>
    <col min="3182" max="3421" width="8.5703125" style="365" hidden="1"/>
    <col min="3422" max="3427" width="14.85546875" style="365" hidden="1"/>
    <col min="3428" max="3429" width="15.85546875" style="365" hidden="1"/>
    <col min="3430" max="3435" width="16.140625" style="365" hidden="1"/>
    <col min="3436" max="3436" width="6.140625" style="365" hidden="1"/>
    <col min="3437" max="3437" width="3" style="365" hidden="1"/>
    <col min="3438" max="3677" width="8.5703125" style="365" hidden="1"/>
    <col min="3678" max="3683" width="14.85546875" style="365" hidden="1"/>
    <col min="3684" max="3685" width="15.85546875" style="365" hidden="1"/>
    <col min="3686" max="3691" width="16.140625" style="365" hidden="1"/>
    <col min="3692" max="3692" width="6.140625" style="365" hidden="1"/>
    <col min="3693" max="3693" width="3" style="365" hidden="1"/>
    <col min="3694" max="3933" width="8.5703125" style="365" hidden="1"/>
    <col min="3934" max="3939" width="14.85546875" style="365" hidden="1"/>
    <col min="3940" max="3941" width="15.85546875" style="365" hidden="1"/>
    <col min="3942" max="3947" width="16.140625" style="365" hidden="1"/>
    <col min="3948" max="3948" width="6.140625" style="365" hidden="1"/>
    <col min="3949" max="3949" width="3" style="365" hidden="1"/>
    <col min="3950" max="4189" width="8.5703125" style="365" hidden="1"/>
    <col min="4190" max="4195" width="14.85546875" style="365" hidden="1"/>
    <col min="4196" max="4197" width="15.85546875" style="365" hidden="1"/>
    <col min="4198" max="4203" width="16.140625" style="365" hidden="1"/>
    <col min="4204" max="4204" width="6.140625" style="365" hidden="1"/>
    <col min="4205" max="4205" width="3" style="365" hidden="1"/>
    <col min="4206" max="4445" width="8.5703125" style="365" hidden="1"/>
    <col min="4446" max="4451" width="14.85546875" style="365" hidden="1"/>
    <col min="4452" max="4453" width="15.85546875" style="365" hidden="1"/>
    <col min="4454" max="4459" width="16.140625" style="365" hidden="1"/>
    <col min="4460" max="4460" width="6.140625" style="365" hidden="1"/>
    <col min="4461" max="4461" width="3" style="365" hidden="1"/>
    <col min="4462" max="4701" width="8.5703125" style="365" hidden="1"/>
    <col min="4702" max="4707" width="14.85546875" style="365" hidden="1"/>
    <col min="4708" max="4709" width="15.85546875" style="365" hidden="1"/>
    <col min="4710" max="4715" width="16.140625" style="365" hidden="1"/>
    <col min="4716" max="4716" width="6.140625" style="365" hidden="1"/>
    <col min="4717" max="4717" width="3" style="365" hidden="1"/>
    <col min="4718" max="4957" width="8.5703125" style="365" hidden="1"/>
    <col min="4958" max="4963" width="14.85546875" style="365" hidden="1"/>
    <col min="4964" max="4965" width="15.85546875" style="365" hidden="1"/>
    <col min="4966" max="4971" width="16.140625" style="365" hidden="1"/>
    <col min="4972" max="4972" width="6.140625" style="365" hidden="1"/>
    <col min="4973" max="4973" width="3" style="365" hidden="1"/>
    <col min="4974" max="5213" width="8.5703125" style="365" hidden="1"/>
    <col min="5214" max="5219" width="14.85546875" style="365" hidden="1"/>
    <col min="5220" max="5221" width="15.85546875" style="365" hidden="1"/>
    <col min="5222" max="5227" width="16.140625" style="365" hidden="1"/>
    <col min="5228" max="5228" width="6.140625" style="365" hidden="1"/>
    <col min="5229" max="5229" width="3" style="365" hidden="1"/>
    <col min="5230" max="5469" width="8.5703125" style="365" hidden="1"/>
    <col min="5470" max="5475" width="14.85546875" style="365" hidden="1"/>
    <col min="5476" max="5477" width="15.85546875" style="365" hidden="1"/>
    <col min="5478" max="5483" width="16.140625" style="365" hidden="1"/>
    <col min="5484" max="5484" width="6.140625" style="365" hidden="1"/>
    <col min="5485" max="5485" width="3" style="365" hidden="1"/>
    <col min="5486" max="5725" width="8.5703125" style="365" hidden="1"/>
    <col min="5726" max="5731" width="14.85546875" style="365" hidden="1"/>
    <col min="5732" max="5733" width="15.85546875" style="365" hidden="1"/>
    <col min="5734" max="5739" width="16.140625" style="365" hidden="1"/>
    <col min="5740" max="5740" width="6.140625" style="365" hidden="1"/>
    <col min="5741" max="5741" width="3" style="365" hidden="1"/>
    <col min="5742" max="5981" width="8.5703125" style="365" hidden="1"/>
    <col min="5982" max="5987" width="14.85546875" style="365" hidden="1"/>
    <col min="5988" max="5989" width="15.85546875" style="365" hidden="1"/>
    <col min="5990" max="5995" width="16.140625" style="365" hidden="1"/>
    <col min="5996" max="5996" width="6.140625" style="365" hidden="1"/>
    <col min="5997" max="5997" width="3" style="365" hidden="1"/>
    <col min="5998" max="6237" width="8.5703125" style="365" hidden="1"/>
    <col min="6238" max="6243" width="14.85546875" style="365" hidden="1"/>
    <col min="6244" max="6245" width="15.85546875" style="365" hidden="1"/>
    <col min="6246" max="6251" width="16.140625" style="365" hidden="1"/>
    <col min="6252" max="6252" width="6.140625" style="365" hidden="1"/>
    <col min="6253" max="6253" width="3" style="365" hidden="1"/>
    <col min="6254" max="6493" width="8.5703125" style="365" hidden="1"/>
    <col min="6494" max="6499" width="14.85546875" style="365" hidden="1"/>
    <col min="6500" max="6501" width="15.85546875" style="365" hidden="1"/>
    <col min="6502" max="6507" width="16.140625" style="365" hidden="1"/>
    <col min="6508" max="6508" width="6.140625" style="365" hidden="1"/>
    <col min="6509" max="6509" width="3" style="365" hidden="1"/>
    <col min="6510" max="6749" width="8.5703125" style="365" hidden="1"/>
    <col min="6750" max="6755" width="14.85546875" style="365" hidden="1"/>
    <col min="6756" max="6757" width="15.85546875" style="365" hidden="1"/>
    <col min="6758" max="6763" width="16.140625" style="365" hidden="1"/>
    <col min="6764" max="6764" width="6.140625" style="365" hidden="1"/>
    <col min="6765" max="6765" width="3" style="365" hidden="1"/>
    <col min="6766" max="7005" width="8.5703125" style="365" hidden="1"/>
    <col min="7006" max="7011" width="14.85546875" style="365" hidden="1"/>
    <col min="7012" max="7013" width="15.85546875" style="365" hidden="1"/>
    <col min="7014" max="7019" width="16.140625" style="365" hidden="1"/>
    <col min="7020" max="7020" width="6.140625" style="365" hidden="1"/>
    <col min="7021" max="7021" width="3" style="365" hidden="1"/>
    <col min="7022" max="7261" width="8.5703125" style="365" hidden="1"/>
    <col min="7262" max="7267" width="14.85546875" style="365" hidden="1"/>
    <col min="7268" max="7269" width="15.85546875" style="365" hidden="1"/>
    <col min="7270" max="7275" width="16.140625" style="365" hidden="1"/>
    <col min="7276" max="7276" width="6.140625" style="365" hidden="1"/>
    <col min="7277" max="7277" width="3" style="365" hidden="1"/>
    <col min="7278" max="7517" width="8.5703125" style="365" hidden="1"/>
    <col min="7518" max="7523" width="14.85546875" style="365" hidden="1"/>
    <col min="7524" max="7525" width="15.85546875" style="365" hidden="1"/>
    <col min="7526" max="7531" width="16.140625" style="365" hidden="1"/>
    <col min="7532" max="7532" width="6.140625" style="365" hidden="1"/>
    <col min="7533" max="7533" width="3" style="365" hidden="1"/>
    <col min="7534" max="7773" width="8.5703125" style="365" hidden="1"/>
    <col min="7774" max="7779" width="14.85546875" style="365" hidden="1"/>
    <col min="7780" max="7781" width="15.85546875" style="365" hidden="1"/>
    <col min="7782" max="7787" width="16.140625" style="365" hidden="1"/>
    <col min="7788" max="7788" width="6.140625" style="365" hidden="1"/>
    <col min="7789" max="7789" width="3" style="365" hidden="1"/>
    <col min="7790" max="8029" width="8.5703125" style="365" hidden="1"/>
    <col min="8030" max="8035" width="14.85546875" style="365" hidden="1"/>
    <col min="8036" max="8037" width="15.85546875" style="365" hidden="1"/>
    <col min="8038" max="8043" width="16.140625" style="365" hidden="1"/>
    <col min="8044" max="8044" width="6.140625" style="365" hidden="1"/>
    <col min="8045" max="8045" width="3" style="365" hidden="1"/>
    <col min="8046" max="8285" width="8.5703125" style="365" hidden="1"/>
    <col min="8286" max="8291" width="14.85546875" style="365" hidden="1"/>
    <col min="8292" max="8293" width="15.85546875" style="365" hidden="1"/>
    <col min="8294" max="8299" width="16.140625" style="365" hidden="1"/>
    <col min="8300" max="8300" width="6.140625" style="365" hidden="1"/>
    <col min="8301" max="8301" width="3" style="365" hidden="1"/>
    <col min="8302" max="8541" width="8.5703125" style="365" hidden="1"/>
    <col min="8542" max="8547" width="14.85546875" style="365" hidden="1"/>
    <col min="8548" max="8549" width="15.85546875" style="365" hidden="1"/>
    <col min="8550" max="8555" width="16.140625" style="365" hidden="1"/>
    <col min="8556" max="8556" width="6.140625" style="365" hidden="1"/>
    <col min="8557" max="8557" width="3" style="365" hidden="1"/>
    <col min="8558" max="8797" width="8.5703125" style="365" hidden="1"/>
    <col min="8798" max="8803" width="14.85546875" style="365" hidden="1"/>
    <col min="8804" max="8805" width="15.85546875" style="365" hidden="1"/>
    <col min="8806" max="8811" width="16.140625" style="365" hidden="1"/>
    <col min="8812" max="8812" width="6.140625" style="365" hidden="1"/>
    <col min="8813" max="8813" width="3" style="365" hidden="1"/>
    <col min="8814" max="9053" width="8.5703125" style="365" hidden="1"/>
    <col min="9054" max="9059" width="14.85546875" style="365" hidden="1"/>
    <col min="9060" max="9061" width="15.85546875" style="365" hidden="1"/>
    <col min="9062" max="9067" width="16.140625" style="365" hidden="1"/>
    <col min="9068" max="9068" width="6.140625" style="365" hidden="1"/>
    <col min="9069" max="9069" width="3" style="365" hidden="1"/>
    <col min="9070" max="9309" width="8.5703125" style="365" hidden="1"/>
    <col min="9310" max="9315" width="14.85546875" style="365" hidden="1"/>
    <col min="9316" max="9317" width="15.85546875" style="365" hidden="1"/>
    <col min="9318" max="9323" width="16.140625" style="365" hidden="1"/>
    <col min="9324" max="9324" width="6.140625" style="365" hidden="1"/>
    <col min="9325" max="9325" width="3" style="365" hidden="1"/>
    <col min="9326" max="9565" width="8.5703125" style="365" hidden="1"/>
    <col min="9566" max="9571" width="14.85546875" style="365" hidden="1"/>
    <col min="9572" max="9573" width="15.85546875" style="365" hidden="1"/>
    <col min="9574" max="9579" width="16.140625" style="365" hidden="1"/>
    <col min="9580" max="9580" width="6.140625" style="365" hidden="1"/>
    <col min="9581" max="9581" width="3" style="365" hidden="1"/>
    <col min="9582" max="9821" width="8.5703125" style="365" hidden="1"/>
    <col min="9822" max="9827" width="14.85546875" style="365" hidden="1"/>
    <col min="9828" max="9829" width="15.85546875" style="365" hidden="1"/>
    <col min="9830" max="9835" width="16.140625" style="365" hidden="1"/>
    <col min="9836" max="9836" width="6.140625" style="365" hidden="1"/>
    <col min="9837" max="9837" width="3" style="365" hidden="1"/>
    <col min="9838" max="10077" width="8.5703125" style="365" hidden="1"/>
    <col min="10078" max="10083" width="14.85546875" style="365" hidden="1"/>
    <col min="10084" max="10085" width="15.85546875" style="365" hidden="1"/>
    <col min="10086" max="10091" width="16.140625" style="365" hidden="1"/>
    <col min="10092" max="10092" width="6.140625" style="365" hidden="1"/>
    <col min="10093" max="10093" width="3" style="365" hidden="1"/>
    <col min="10094" max="10333" width="8.5703125" style="365" hidden="1"/>
    <col min="10334" max="10339" width="14.85546875" style="365" hidden="1"/>
    <col min="10340" max="10341" width="15.85546875" style="365" hidden="1"/>
    <col min="10342" max="10347" width="16.140625" style="365" hidden="1"/>
    <col min="10348" max="10348" width="6.140625" style="365" hidden="1"/>
    <col min="10349" max="10349" width="3" style="365" hidden="1"/>
    <col min="10350" max="10589" width="8.5703125" style="365" hidden="1"/>
    <col min="10590" max="10595" width="14.85546875" style="365" hidden="1"/>
    <col min="10596" max="10597" width="15.85546875" style="365" hidden="1"/>
    <col min="10598" max="10603" width="16.140625" style="365" hidden="1"/>
    <col min="10604" max="10604" width="6.140625" style="365" hidden="1"/>
    <col min="10605" max="10605" width="3" style="365" hidden="1"/>
    <col min="10606" max="10845" width="8.5703125" style="365" hidden="1"/>
    <col min="10846" max="10851" width="14.85546875" style="365" hidden="1"/>
    <col min="10852" max="10853" width="15.85546875" style="365" hidden="1"/>
    <col min="10854" max="10859" width="16.140625" style="365" hidden="1"/>
    <col min="10860" max="10860" width="6.140625" style="365" hidden="1"/>
    <col min="10861" max="10861" width="3" style="365" hidden="1"/>
    <col min="10862" max="11101" width="8.5703125" style="365" hidden="1"/>
    <col min="11102" max="11107" width="14.85546875" style="365" hidden="1"/>
    <col min="11108" max="11109" width="15.85546875" style="365" hidden="1"/>
    <col min="11110" max="11115" width="16.140625" style="365" hidden="1"/>
    <col min="11116" max="11116" width="6.140625" style="365" hidden="1"/>
    <col min="11117" max="11117" width="3" style="365" hidden="1"/>
    <col min="11118" max="11357" width="8.5703125" style="365" hidden="1"/>
    <col min="11358" max="11363" width="14.85546875" style="365" hidden="1"/>
    <col min="11364" max="11365" width="15.85546875" style="365" hidden="1"/>
    <col min="11366" max="11371" width="16.140625" style="365" hidden="1"/>
    <col min="11372" max="11372" width="6.140625" style="365" hidden="1"/>
    <col min="11373" max="11373" width="3" style="365" hidden="1"/>
    <col min="11374" max="11613" width="8.5703125" style="365" hidden="1"/>
    <col min="11614" max="11619" width="14.85546875" style="365" hidden="1"/>
    <col min="11620" max="11621" width="15.85546875" style="365" hidden="1"/>
    <col min="11622" max="11627" width="16.140625" style="365" hidden="1"/>
    <col min="11628" max="11628" width="6.140625" style="365" hidden="1"/>
    <col min="11629" max="11629" width="3" style="365" hidden="1"/>
    <col min="11630" max="11869" width="8.5703125" style="365" hidden="1"/>
    <col min="11870" max="11875" width="14.85546875" style="365" hidden="1"/>
    <col min="11876" max="11877" width="15.85546875" style="365" hidden="1"/>
    <col min="11878" max="11883" width="16.140625" style="365" hidden="1"/>
    <col min="11884" max="11884" width="6.140625" style="365" hidden="1"/>
    <col min="11885" max="11885" width="3" style="365" hidden="1"/>
    <col min="11886" max="12125" width="8.5703125" style="365" hidden="1"/>
    <col min="12126" max="12131" width="14.85546875" style="365" hidden="1"/>
    <col min="12132" max="12133" width="15.85546875" style="365" hidden="1"/>
    <col min="12134" max="12139" width="16.140625" style="365" hidden="1"/>
    <col min="12140" max="12140" width="6.140625" style="365" hidden="1"/>
    <col min="12141" max="12141" width="3" style="365" hidden="1"/>
    <col min="12142" max="12381" width="8.5703125" style="365" hidden="1"/>
    <col min="12382" max="12387" width="14.85546875" style="365" hidden="1"/>
    <col min="12388" max="12389" width="15.85546875" style="365" hidden="1"/>
    <col min="12390" max="12395" width="16.140625" style="365" hidden="1"/>
    <col min="12396" max="12396" width="6.140625" style="365" hidden="1"/>
    <col min="12397" max="12397" width="3" style="365" hidden="1"/>
    <col min="12398" max="12637" width="8.5703125" style="365" hidden="1"/>
    <col min="12638" max="12643" width="14.85546875" style="365" hidden="1"/>
    <col min="12644" max="12645" width="15.85546875" style="365" hidden="1"/>
    <col min="12646" max="12651" width="16.140625" style="365" hidden="1"/>
    <col min="12652" max="12652" width="6.140625" style="365" hidden="1"/>
    <col min="12653" max="12653" width="3" style="365" hidden="1"/>
    <col min="12654" max="12893" width="8.5703125" style="365" hidden="1"/>
    <col min="12894" max="12899" width="14.85546875" style="365" hidden="1"/>
    <col min="12900" max="12901" width="15.85546875" style="365" hidden="1"/>
    <col min="12902" max="12907" width="16.140625" style="365" hidden="1"/>
    <col min="12908" max="12908" width="6.140625" style="365" hidden="1"/>
    <col min="12909" max="12909" width="3" style="365" hidden="1"/>
    <col min="12910" max="13149" width="8.5703125" style="365" hidden="1"/>
    <col min="13150" max="13155" width="14.85546875" style="365" hidden="1"/>
    <col min="13156" max="13157" width="15.85546875" style="365" hidden="1"/>
    <col min="13158" max="13163" width="16.140625" style="365" hidden="1"/>
    <col min="13164" max="13164" width="6.140625" style="365" hidden="1"/>
    <col min="13165" max="13165" width="3" style="365" hidden="1"/>
    <col min="13166" max="13405" width="8.5703125" style="365" hidden="1"/>
    <col min="13406" max="13411" width="14.85546875" style="365" hidden="1"/>
    <col min="13412" max="13413" width="15.85546875" style="365" hidden="1"/>
    <col min="13414" max="13419" width="16.140625" style="365" hidden="1"/>
    <col min="13420" max="13420" width="6.140625" style="365" hidden="1"/>
    <col min="13421" max="13421" width="3" style="365" hidden="1"/>
    <col min="13422" max="13661" width="8.5703125" style="365" hidden="1"/>
    <col min="13662" max="13667" width="14.85546875" style="365" hidden="1"/>
    <col min="13668" max="13669" width="15.85546875" style="365" hidden="1"/>
    <col min="13670" max="13675" width="16.140625" style="365" hidden="1"/>
    <col min="13676" max="13676" width="6.140625" style="365" hidden="1"/>
    <col min="13677" max="13677" width="3" style="365" hidden="1"/>
    <col min="13678" max="13917" width="8.5703125" style="365" hidden="1"/>
    <col min="13918" max="13923" width="14.85546875" style="365" hidden="1"/>
    <col min="13924" max="13925" width="15.85546875" style="365" hidden="1"/>
    <col min="13926" max="13931" width="16.140625" style="365" hidden="1"/>
    <col min="13932" max="13932" width="6.140625" style="365" hidden="1"/>
    <col min="13933" max="13933" width="3" style="365" hidden="1"/>
    <col min="13934" max="14173" width="8.5703125" style="365" hidden="1"/>
    <col min="14174" max="14179" width="14.85546875" style="365" hidden="1"/>
    <col min="14180" max="14181" width="15.85546875" style="365" hidden="1"/>
    <col min="14182" max="14187" width="16.140625" style="365" hidden="1"/>
    <col min="14188" max="14188" width="6.140625" style="365" hidden="1"/>
    <col min="14189" max="14189" width="3" style="365" hidden="1"/>
    <col min="14190" max="14429" width="8.5703125" style="365" hidden="1"/>
    <col min="14430" max="14435" width="14.85546875" style="365" hidden="1"/>
    <col min="14436" max="14437" width="15.85546875" style="365" hidden="1"/>
    <col min="14438" max="14443" width="16.140625" style="365" hidden="1"/>
    <col min="14444" max="14444" width="6.140625" style="365" hidden="1"/>
    <col min="14445" max="14445" width="3" style="365" hidden="1"/>
    <col min="14446" max="14685" width="8.5703125" style="365" hidden="1"/>
    <col min="14686" max="14691" width="14.85546875" style="365" hidden="1"/>
    <col min="14692" max="14693" width="15.85546875" style="365" hidden="1"/>
    <col min="14694" max="14699" width="16.140625" style="365" hidden="1"/>
    <col min="14700" max="14700" width="6.140625" style="365" hidden="1"/>
    <col min="14701" max="14701" width="3" style="365" hidden="1"/>
    <col min="14702" max="14941" width="8.5703125" style="365" hidden="1"/>
    <col min="14942" max="14947" width="14.85546875" style="365" hidden="1"/>
    <col min="14948" max="14949" width="15.85546875" style="365" hidden="1"/>
    <col min="14950" max="14955" width="16.140625" style="365" hidden="1"/>
    <col min="14956" max="14956" width="6.140625" style="365" hidden="1"/>
    <col min="14957" max="14957" width="3" style="365" hidden="1"/>
    <col min="14958" max="15197" width="8.5703125" style="365" hidden="1"/>
    <col min="15198" max="15203" width="14.85546875" style="365" hidden="1"/>
    <col min="15204" max="15205" width="15.85546875" style="365" hidden="1"/>
    <col min="15206" max="15211" width="16.140625" style="365" hidden="1"/>
    <col min="15212" max="15212" width="6.140625" style="365" hidden="1"/>
    <col min="15213" max="15213" width="3" style="365" hidden="1"/>
    <col min="15214" max="15453" width="8.5703125" style="365" hidden="1"/>
    <col min="15454" max="15459" width="14.85546875" style="365" hidden="1"/>
    <col min="15460" max="15461" width="15.85546875" style="365" hidden="1"/>
    <col min="15462" max="15467" width="16.140625" style="365" hidden="1"/>
    <col min="15468" max="15468" width="6.140625" style="365" hidden="1"/>
    <col min="15469" max="15469" width="3" style="365" hidden="1"/>
    <col min="15470" max="15709" width="8.5703125" style="365" hidden="1"/>
    <col min="15710" max="15715" width="14.85546875" style="365" hidden="1"/>
    <col min="15716" max="15717" width="15.85546875" style="365" hidden="1"/>
    <col min="15718" max="15723" width="16.140625" style="365" hidden="1"/>
    <col min="15724" max="15724" width="6.140625" style="365" hidden="1"/>
    <col min="15725" max="15725" width="3" style="365" hidden="1"/>
    <col min="15726" max="15965" width="8.5703125" style="365" hidden="1"/>
    <col min="15966" max="15971" width="14.85546875" style="365" hidden="1"/>
    <col min="15972" max="15973" width="15.85546875" style="365" hidden="1"/>
    <col min="15974" max="15979" width="16.140625" style="365" hidden="1"/>
    <col min="15980" max="15980" width="6.140625" style="365" hidden="1"/>
    <col min="15981" max="15981" width="3" style="365" hidden="1"/>
    <col min="15982" max="16221" width="8.5703125" style="365" hidden="1"/>
    <col min="16222" max="16227" width="14.85546875" style="365" hidden="1"/>
    <col min="16228" max="16229" width="15.85546875" style="365" hidden="1"/>
    <col min="16230" max="16235" width="16.140625" style="365" hidden="1"/>
    <col min="16236" max="16236" width="6.140625" style="365" hidden="1"/>
    <col min="16237" max="16237" width="3" style="365" hidden="1"/>
    <col min="16238" max="16384" width="8.57031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599</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595</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5" t="s">
        <v>598</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593</v>
      </c>
    </row>
    <row r="50" spans="1:109" ht="13.5">
      <c r="B50" s="366"/>
      <c r="G50" s="1285"/>
      <c r="H50" s="1285"/>
      <c r="I50" s="1285"/>
      <c r="J50" s="1285"/>
      <c r="K50" s="375"/>
      <c r="L50" s="375"/>
      <c r="M50" s="374"/>
      <c r="N50" s="374"/>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543</v>
      </c>
      <c r="BQ50" s="1289"/>
      <c r="BR50" s="1289"/>
      <c r="BS50" s="1289"/>
      <c r="BT50" s="1289"/>
      <c r="BU50" s="1289"/>
      <c r="BV50" s="1289"/>
      <c r="BW50" s="1289"/>
      <c r="BX50" s="1289" t="s">
        <v>544</v>
      </c>
      <c r="BY50" s="1289"/>
      <c r="BZ50" s="1289"/>
      <c r="CA50" s="1289"/>
      <c r="CB50" s="1289"/>
      <c r="CC50" s="1289"/>
      <c r="CD50" s="1289"/>
      <c r="CE50" s="1289"/>
      <c r="CF50" s="1289" t="s">
        <v>545</v>
      </c>
      <c r="CG50" s="1289"/>
      <c r="CH50" s="1289"/>
      <c r="CI50" s="1289"/>
      <c r="CJ50" s="1289"/>
      <c r="CK50" s="1289"/>
      <c r="CL50" s="1289"/>
      <c r="CM50" s="1289"/>
      <c r="CN50" s="1289" t="s">
        <v>546</v>
      </c>
      <c r="CO50" s="1289"/>
      <c r="CP50" s="1289"/>
      <c r="CQ50" s="1289"/>
      <c r="CR50" s="1289"/>
      <c r="CS50" s="1289"/>
      <c r="CT50" s="1289"/>
      <c r="CU50" s="1289"/>
      <c r="CV50" s="1289" t="s">
        <v>547</v>
      </c>
      <c r="CW50" s="1289"/>
      <c r="CX50" s="1289"/>
      <c r="CY50" s="1289"/>
      <c r="CZ50" s="1289"/>
      <c r="DA50" s="1289"/>
      <c r="DB50" s="1289"/>
      <c r="DC50" s="1289"/>
    </row>
    <row r="51" spans="1:109" ht="13.5" customHeight="1">
      <c r="B51" s="366"/>
      <c r="G51" s="1290"/>
      <c r="H51" s="1290"/>
      <c r="I51" s="1293"/>
      <c r="J51" s="1293"/>
      <c r="K51" s="1291"/>
      <c r="L51" s="1291"/>
      <c r="M51" s="1291"/>
      <c r="N51" s="1291"/>
      <c r="AM51" s="373"/>
      <c r="AN51" s="1294" t="s">
        <v>592</v>
      </c>
      <c r="AO51" s="1294"/>
      <c r="AP51" s="1294"/>
      <c r="AQ51" s="1294"/>
      <c r="AR51" s="1294"/>
      <c r="AS51" s="1294"/>
      <c r="AT51" s="1294"/>
      <c r="AU51" s="1294"/>
      <c r="AV51" s="1294"/>
      <c r="AW51" s="1294"/>
      <c r="AX51" s="1294"/>
      <c r="AY51" s="1294"/>
      <c r="AZ51" s="1294"/>
      <c r="BA51" s="1294"/>
      <c r="BB51" s="1294" t="s">
        <v>590</v>
      </c>
      <c r="BC51" s="1294"/>
      <c r="BD51" s="1294"/>
      <c r="BE51" s="1294"/>
      <c r="BF51" s="1294"/>
      <c r="BG51" s="1294"/>
      <c r="BH51" s="1294"/>
      <c r="BI51" s="1294"/>
      <c r="BJ51" s="1294"/>
      <c r="BK51" s="1294"/>
      <c r="BL51" s="1294"/>
      <c r="BM51" s="1294"/>
      <c r="BN51" s="1294"/>
      <c r="BO51" s="1294"/>
      <c r="BP51" s="1292"/>
      <c r="BQ51" s="1284"/>
      <c r="BR51" s="1284"/>
      <c r="BS51" s="1284"/>
      <c r="BT51" s="1284"/>
      <c r="BU51" s="1284"/>
      <c r="BV51" s="1284"/>
      <c r="BW51" s="1284"/>
      <c r="BX51" s="1292"/>
      <c r="BY51" s="1284"/>
      <c r="BZ51" s="1284"/>
      <c r="CA51" s="1284"/>
      <c r="CB51" s="1284"/>
      <c r="CC51" s="1284"/>
      <c r="CD51" s="1284"/>
      <c r="CE51" s="1284"/>
      <c r="CF51" s="1292"/>
      <c r="CG51" s="1284"/>
      <c r="CH51" s="1284"/>
      <c r="CI51" s="1284"/>
      <c r="CJ51" s="1284"/>
      <c r="CK51" s="1284"/>
      <c r="CL51" s="1284"/>
      <c r="CM51" s="1284"/>
      <c r="CN51" s="1284"/>
      <c r="CO51" s="1284"/>
      <c r="CP51" s="1284"/>
      <c r="CQ51" s="1284"/>
      <c r="CR51" s="1284"/>
      <c r="CS51" s="1284"/>
      <c r="CT51" s="1284"/>
      <c r="CU51" s="1284"/>
      <c r="CV51" s="1284"/>
      <c r="CW51" s="1284"/>
      <c r="CX51" s="1284"/>
      <c r="CY51" s="1284"/>
      <c r="CZ51" s="1284"/>
      <c r="DA51" s="1284"/>
      <c r="DB51" s="1284"/>
      <c r="DC51" s="1284"/>
    </row>
    <row r="52" spans="1:109" ht="13.5">
      <c r="B52" s="366"/>
      <c r="G52" s="1290"/>
      <c r="H52" s="1290"/>
      <c r="I52" s="1293"/>
      <c r="J52" s="1293"/>
      <c r="K52" s="1291"/>
      <c r="L52" s="1291"/>
      <c r="M52" s="1291"/>
      <c r="N52" s="1291"/>
      <c r="AM52" s="373"/>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84"/>
      <c r="BQ52" s="1284"/>
      <c r="BR52" s="1284"/>
      <c r="BS52" s="1284"/>
      <c r="BT52" s="1284"/>
      <c r="BU52" s="1284"/>
      <c r="BV52" s="1284"/>
      <c r="BW52" s="1284"/>
      <c r="BX52" s="1284"/>
      <c r="BY52" s="1284"/>
      <c r="BZ52" s="1284"/>
      <c r="CA52" s="1284"/>
      <c r="CB52" s="1284"/>
      <c r="CC52" s="1284"/>
      <c r="CD52" s="1284"/>
      <c r="CE52" s="1284"/>
      <c r="CF52" s="1284"/>
      <c r="CG52" s="1284"/>
      <c r="CH52" s="1284"/>
      <c r="CI52" s="1284"/>
      <c r="CJ52" s="1284"/>
      <c r="CK52" s="1284"/>
      <c r="CL52" s="1284"/>
      <c r="CM52" s="1284"/>
      <c r="CN52" s="1284"/>
      <c r="CO52" s="1284"/>
      <c r="CP52" s="1284"/>
      <c r="CQ52" s="1284"/>
      <c r="CR52" s="1284"/>
      <c r="CS52" s="1284"/>
      <c r="CT52" s="1284"/>
      <c r="CU52" s="1284"/>
      <c r="CV52" s="1284"/>
      <c r="CW52" s="1284"/>
      <c r="CX52" s="1284"/>
      <c r="CY52" s="1284"/>
      <c r="CZ52" s="1284"/>
      <c r="DA52" s="1284"/>
      <c r="DB52" s="1284"/>
      <c r="DC52" s="1284"/>
    </row>
    <row r="53" spans="1:109" ht="13.5">
      <c r="A53" s="381"/>
      <c r="B53" s="366"/>
      <c r="G53" s="1290"/>
      <c r="H53" s="1290"/>
      <c r="I53" s="1285"/>
      <c r="J53" s="1285"/>
      <c r="K53" s="1291"/>
      <c r="L53" s="1291"/>
      <c r="M53" s="1291"/>
      <c r="N53" s="1291"/>
      <c r="AM53" s="373"/>
      <c r="AN53" s="1294"/>
      <c r="AO53" s="1294"/>
      <c r="AP53" s="1294"/>
      <c r="AQ53" s="1294"/>
      <c r="AR53" s="1294"/>
      <c r="AS53" s="1294"/>
      <c r="AT53" s="1294"/>
      <c r="AU53" s="1294"/>
      <c r="AV53" s="1294"/>
      <c r="AW53" s="1294"/>
      <c r="AX53" s="1294"/>
      <c r="AY53" s="1294"/>
      <c r="AZ53" s="1294"/>
      <c r="BA53" s="1294"/>
      <c r="BB53" s="1294" t="s">
        <v>597</v>
      </c>
      <c r="BC53" s="1294"/>
      <c r="BD53" s="1294"/>
      <c r="BE53" s="1294"/>
      <c r="BF53" s="1294"/>
      <c r="BG53" s="1294"/>
      <c r="BH53" s="1294"/>
      <c r="BI53" s="1294"/>
      <c r="BJ53" s="1294"/>
      <c r="BK53" s="1294"/>
      <c r="BL53" s="1294"/>
      <c r="BM53" s="1294"/>
      <c r="BN53" s="1294"/>
      <c r="BO53" s="1294"/>
      <c r="BP53" s="1292"/>
      <c r="BQ53" s="1284"/>
      <c r="BR53" s="1284"/>
      <c r="BS53" s="1284"/>
      <c r="BT53" s="1284"/>
      <c r="BU53" s="1284"/>
      <c r="BV53" s="1284"/>
      <c r="BW53" s="1284"/>
      <c r="BX53" s="1292"/>
      <c r="BY53" s="1284"/>
      <c r="BZ53" s="1284"/>
      <c r="CA53" s="1284"/>
      <c r="CB53" s="1284"/>
      <c r="CC53" s="1284"/>
      <c r="CD53" s="1284"/>
      <c r="CE53" s="1284"/>
      <c r="CF53" s="1292"/>
      <c r="CG53" s="1284"/>
      <c r="CH53" s="1284"/>
      <c r="CI53" s="1284"/>
      <c r="CJ53" s="1284"/>
      <c r="CK53" s="1284"/>
      <c r="CL53" s="1284"/>
      <c r="CM53" s="1284"/>
      <c r="CN53" s="1284">
        <v>57.4</v>
      </c>
      <c r="CO53" s="1284"/>
      <c r="CP53" s="1284"/>
      <c r="CQ53" s="1284"/>
      <c r="CR53" s="1284"/>
      <c r="CS53" s="1284"/>
      <c r="CT53" s="1284"/>
      <c r="CU53" s="1284"/>
      <c r="CV53" s="1284">
        <v>56</v>
      </c>
      <c r="CW53" s="1284"/>
      <c r="CX53" s="1284"/>
      <c r="CY53" s="1284"/>
      <c r="CZ53" s="1284"/>
      <c r="DA53" s="1284"/>
      <c r="DB53" s="1284"/>
      <c r="DC53" s="1284"/>
    </row>
    <row r="54" spans="1:109" ht="13.5">
      <c r="A54" s="381"/>
      <c r="B54" s="366"/>
      <c r="G54" s="1290"/>
      <c r="H54" s="1290"/>
      <c r="I54" s="1285"/>
      <c r="J54" s="1285"/>
      <c r="K54" s="1291"/>
      <c r="L54" s="1291"/>
      <c r="M54" s="1291"/>
      <c r="N54" s="1291"/>
      <c r="AM54" s="373"/>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84"/>
      <c r="BQ54" s="1284"/>
      <c r="BR54" s="1284"/>
      <c r="BS54" s="1284"/>
      <c r="BT54" s="1284"/>
      <c r="BU54" s="1284"/>
      <c r="BV54" s="1284"/>
      <c r="BW54" s="1284"/>
      <c r="BX54" s="1284"/>
      <c r="BY54" s="1284"/>
      <c r="BZ54" s="1284"/>
      <c r="CA54" s="1284"/>
      <c r="CB54" s="1284"/>
      <c r="CC54" s="1284"/>
      <c r="CD54" s="1284"/>
      <c r="CE54" s="1284"/>
      <c r="CF54" s="1284"/>
      <c r="CG54" s="1284"/>
      <c r="CH54" s="1284"/>
      <c r="CI54" s="1284"/>
      <c r="CJ54" s="1284"/>
      <c r="CK54" s="1284"/>
      <c r="CL54" s="1284"/>
      <c r="CM54" s="1284"/>
      <c r="CN54" s="1284"/>
      <c r="CO54" s="1284"/>
      <c r="CP54" s="1284"/>
      <c r="CQ54" s="1284"/>
      <c r="CR54" s="1284"/>
      <c r="CS54" s="1284"/>
      <c r="CT54" s="1284"/>
      <c r="CU54" s="1284"/>
      <c r="CV54" s="1284"/>
      <c r="CW54" s="1284"/>
      <c r="CX54" s="1284"/>
      <c r="CY54" s="1284"/>
      <c r="CZ54" s="1284"/>
      <c r="DA54" s="1284"/>
      <c r="DB54" s="1284"/>
      <c r="DC54" s="1284"/>
    </row>
    <row r="55" spans="1:109" ht="13.5">
      <c r="A55" s="381"/>
      <c r="B55" s="366"/>
      <c r="G55" s="1285"/>
      <c r="H55" s="1285"/>
      <c r="I55" s="1285"/>
      <c r="J55" s="1285"/>
      <c r="K55" s="1291"/>
      <c r="L55" s="1291"/>
      <c r="M55" s="1291"/>
      <c r="N55" s="1291"/>
      <c r="AN55" s="1289" t="s">
        <v>591</v>
      </c>
      <c r="AO55" s="1289"/>
      <c r="AP55" s="1289"/>
      <c r="AQ55" s="1289"/>
      <c r="AR55" s="1289"/>
      <c r="AS55" s="1289"/>
      <c r="AT55" s="1289"/>
      <c r="AU55" s="1289"/>
      <c r="AV55" s="1289"/>
      <c r="AW55" s="1289"/>
      <c r="AX55" s="1289"/>
      <c r="AY55" s="1289"/>
      <c r="AZ55" s="1289"/>
      <c r="BA55" s="1289"/>
      <c r="BB55" s="1294" t="s">
        <v>590</v>
      </c>
      <c r="BC55" s="1294"/>
      <c r="BD55" s="1294"/>
      <c r="BE55" s="1294"/>
      <c r="BF55" s="1294"/>
      <c r="BG55" s="1294"/>
      <c r="BH55" s="1294"/>
      <c r="BI55" s="1294"/>
      <c r="BJ55" s="1294"/>
      <c r="BK55" s="1294"/>
      <c r="BL55" s="1294"/>
      <c r="BM55" s="1294"/>
      <c r="BN55" s="1294"/>
      <c r="BO55" s="1294"/>
      <c r="BP55" s="1292"/>
      <c r="BQ55" s="1284"/>
      <c r="BR55" s="1284"/>
      <c r="BS55" s="1284"/>
      <c r="BT55" s="1284"/>
      <c r="BU55" s="1284"/>
      <c r="BV55" s="1284"/>
      <c r="BW55" s="1284"/>
      <c r="BX55" s="1292"/>
      <c r="BY55" s="1284"/>
      <c r="BZ55" s="1284"/>
      <c r="CA55" s="1284"/>
      <c r="CB55" s="1284"/>
      <c r="CC55" s="1284"/>
      <c r="CD55" s="1284"/>
      <c r="CE55" s="1284"/>
      <c r="CF55" s="1292"/>
      <c r="CG55" s="1284"/>
      <c r="CH55" s="1284"/>
      <c r="CI55" s="1284"/>
      <c r="CJ55" s="1284"/>
      <c r="CK55" s="1284"/>
      <c r="CL55" s="1284"/>
      <c r="CM55" s="1284"/>
      <c r="CN55" s="1284">
        <v>16.600000000000001</v>
      </c>
      <c r="CO55" s="1284"/>
      <c r="CP55" s="1284"/>
      <c r="CQ55" s="1284"/>
      <c r="CR55" s="1284"/>
      <c r="CS55" s="1284"/>
      <c r="CT55" s="1284"/>
      <c r="CU55" s="1284"/>
      <c r="CV55" s="1284">
        <v>17.399999999999999</v>
      </c>
      <c r="CW55" s="1284"/>
      <c r="CX55" s="1284"/>
      <c r="CY55" s="1284"/>
      <c r="CZ55" s="1284"/>
      <c r="DA55" s="1284"/>
      <c r="DB55" s="1284"/>
      <c r="DC55" s="1284"/>
    </row>
    <row r="56" spans="1:109" ht="13.5">
      <c r="A56" s="381"/>
      <c r="B56" s="366"/>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4"/>
      <c r="BC56" s="1294"/>
      <c r="BD56" s="1294"/>
      <c r="BE56" s="1294"/>
      <c r="BF56" s="1294"/>
      <c r="BG56" s="1294"/>
      <c r="BH56" s="1294"/>
      <c r="BI56" s="1294"/>
      <c r="BJ56" s="1294"/>
      <c r="BK56" s="1294"/>
      <c r="BL56" s="1294"/>
      <c r="BM56" s="1294"/>
      <c r="BN56" s="1294"/>
      <c r="BO56" s="1294"/>
      <c r="BP56" s="1284"/>
      <c r="BQ56" s="1284"/>
      <c r="BR56" s="1284"/>
      <c r="BS56" s="1284"/>
      <c r="BT56" s="1284"/>
      <c r="BU56" s="1284"/>
      <c r="BV56" s="1284"/>
      <c r="BW56" s="1284"/>
      <c r="BX56" s="1284"/>
      <c r="BY56" s="1284"/>
      <c r="BZ56" s="1284"/>
      <c r="CA56" s="1284"/>
      <c r="CB56" s="1284"/>
      <c r="CC56" s="1284"/>
      <c r="CD56" s="1284"/>
      <c r="CE56" s="1284"/>
      <c r="CF56" s="1284"/>
      <c r="CG56" s="1284"/>
      <c r="CH56" s="1284"/>
      <c r="CI56" s="1284"/>
      <c r="CJ56" s="1284"/>
      <c r="CK56" s="1284"/>
      <c r="CL56" s="1284"/>
      <c r="CM56" s="1284"/>
      <c r="CN56" s="1284"/>
      <c r="CO56" s="1284"/>
      <c r="CP56" s="1284"/>
      <c r="CQ56" s="1284"/>
      <c r="CR56" s="1284"/>
      <c r="CS56" s="1284"/>
      <c r="CT56" s="1284"/>
      <c r="CU56" s="1284"/>
      <c r="CV56" s="1284"/>
      <c r="CW56" s="1284"/>
      <c r="CX56" s="1284"/>
      <c r="CY56" s="1284"/>
      <c r="CZ56" s="1284"/>
      <c r="DA56" s="1284"/>
      <c r="DB56" s="1284"/>
      <c r="DC56" s="1284"/>
    </row>
    <row r="57" spans="1:109" s="381" customFormat="1" ht="13.5">
      <c r="B57" s="387"/>
      <c r="G57" s="1285"/>
      <c r="H57" s="1285"/>
      <c r="I57" s="1295"/>
      <c r="J57" s="1295"/>
      <c r="K57" s="1291"/>
      <c r="L57" s="1291"/>
      <c r="M57" s="1291"/>
      <c r="N57" s="1291"/>
      <c r="AM57" s="365"/>
      <c r="AN57" s="1289"/>
      <c r="AO57" s="1289"/>
      <c r="AP57" s="1289"/>
      <c r="AQ57" s="1289"/>
      <c r="AR57" s="1289"/>
      <c r="AS57" s="1289"/>
      <c r="AT57" s="1289"/>
      <c r="AU57" s="1289"/>
      <c r="AV57" s="1289"/>
      <c r="AW57" s="1289"/>
      <c r="AX57" s="1289"/>
      <c r="AY57" s="1289"/>
      <c r="AZ57" s="1289"/>
      <c r="BA57" s="1289"/>
      <c r="BB57" s="1294" t="s">
        <v>597</v>
      </c>
      <c r="BC57" s="1294"/>
      <c r="BD57" s="1294"/>
      <c r="BE57" s="1294"/>
      <c r="BF57" s="1294"/>
      <c r="BG57" s="1294"/>
      <c r="BH57" s="1294"/>
      <c r="BI57" s="1294"/>
      <c r="BJ57" s="1294"/>
      <c r="BK57" s="1294"/>
      <c r="BL57" s="1294"/>
      <c r="BM57" s="1294"/>
      <c r="BN57" s="1294"/>
      <c r="BO57" s="1294"/>
      <c r="BP57" s="1292"/>
      <c r="BQ57" s="1284"/>
      <c r="BR57" s="1284"/>
      <c r="BS57" s="1284"/>
      <c r="BT57" s="1284"/>
      <c r="BU57" s="1284"/>
      <c r="BV57" s="1284"/>
      <c r="BW57" s="1284"/>
      <c r="BX57" s="1292"/>
      <c r="BY57" s="1284"/>
      <c r="BZ57" s="1284"/>
      <c r="CA57" s="1284"/>
      <c r="CB57" s="1284"/>
      <c r="CC57" s="1284"/>
      <c r="CD57" s="1284"/>
      <c r="CE57" s="1284"/>
      <c r="CF57" s="1292"/>
      <c r="CG57" s="1284"/>
      <c r="CH57" s="1284"/>
      <c r="CI57" s="1284"/>
      <c r="CJ57" s="1284"/>
      <c r="CK57" s="1284"/>
      <c r="CL57" s="1284"/>
      <c r="CM57" s="1284"/>
      <c r="CN57" s="1284">
        <v>58.6</v>
      </c>
      <c r="CO57" s="1284"/>
      <c r="CP57" s="1284"/>
      <c r="CQ57" s="1284"/>
      <c r="CR57" s="1284"/>
      <c r="CS57" s="1284"/>
      <c r="CT57" s="1284"/>
      <c r="CU57" s="1284"/>
      <c r="CV57" s="1284">
        <v>57.9</v>
      </c>
      <c r="CW57" s="1284"/>
      <c r="CX57" s="1284"/>
      <c r="CY57" s="1284"/>
      <c r="CZ57" s="1284"/>
      <c r="DA57" s="1284"/>
      <c r="DB57" s="1284"/>
      <c r="DC57" s="1284"/>
      <c r="DD57" s="392"/>
      <c r="DE57" s="387"/>
    </row>
    <row r="58" spans="1:109" s="381" customFormat="1" ht="13.5">
      <c r="A58" s="365"/>
      <c r="B58" s="387"/>
      <c r="G58" s="1285"/>
      <c r="H58" s="1285"/>
      <c r="I58" s="1295"/>
      <c r="J58" s="1295"/>
      <c r="K58" s="1291"/>
      <c r="L58" s="1291"/>
      <c r="M58" s="1291"/>
      <c r="N58" s="1291"/>
      <c r="AM58" s="365"/>
      <c r="AN58" s="1289"/>
      <c r="AO58" s="1289"/>
      <c r="AP58" s="1289"/>
      <c r="AQ58" s="1289"/>
      <c r="AR58" s="1289"/>
      <c r="AS58" s="1289"/>
      <c r="AT58" s="1289"/>
      <c r="AU58" s="1289"/>
      <c r="AV58" s="1289"/>
      <c r="AW58" s="1289"/>
      <c r="AX58" s="1289"/>
      <c r="AY58" s="1289"/>
      <c r="AZ58" s="1289"/>
      <c r="BA58" s="1289"/>
      <c r="BB58" s="1294"/>
      <c r="BC58" s="1294"/>
      <c r="BD58" s="1294"/>
      <c r="BE58" s="1294"/>
      <c r="BF58" s="1294"/>
      <c r="BG58" s="1294"/>
      <c r="BH58" s="1294"/>
      <c r="BI58" s="1294"/>
      <c r="BJ58" s="1294"/>
      <c r="BK58" s="1294"/>
      <c r="BL58" s="1294"/>
      <c r="BM58" s="1294"/>
      <c r="BN58" s="1294"/>
      <c r="BO58" s="1294"/>
      <c r="BP58" s="1284"/>
      <c r="BQ58" s="1284"/>
      <c r="BR58" s="1284"/>
      <c r="BS58" s="1284"/>
      <c r="BT58" s="1284"/>
      <c r="BU58" s="1284"/>
      <c r="BV58" s="1284"/>
      <c r="BW58" s="1284"/>
      <c r="BX58" s="1284"/>
      <c r="BY58" s="1284"/>
      <c r="BZ58" s="1284"/>
      <c r="CA58" s="1284"/>
      <c r="CB58" s="1284"/>
      <c r="CC58" s="1284"/>
      <c r="CD58" s="1284"/>
      <c r="CE58" s="1284"/>
      <c r="CF58" s="1284"/>
      <c r="CG58" s="1284"/>
      <c r="CH58" s="1284"/>
      <c r="CI58" s="1284"/>
      <c r="CJ58" s="1284"/>
      <c r="CK58" s="1284"/>
      <c r="CL58" s="1284"/>
      <c r="CM58" s="1284"/>
      <c r="CN58" s="1284"/>
      <c r="CO58" s="1284"/>
      <c r="CP58" s="1284"/>
      <c r="CQ58" s="1284"/>
      <c r="CR58" s="1284"/>
      <c r="CS58" s="1284"/>
      <c r="CT58" s="1284"/>
      <c r="CU58" s="1284"/>
      <c r="CV58" s="1284"/>
      <c r="CW58" s="1284"/>
      <c r="CX58" s="1284"/>
      <c r="CY58" s="1284"/>
      <c r="CZ58" s="1284"/>
      <c r="DA58" s="1284"/>
      <c r="DB58" s="1284"/>
      <c r="DC58" s="1284"/>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596</v>
      </c>
    </row>
    <row r="64" spans="1:109" ht="13.5">
      <c r="B64" s="366"/>
      <c r="G64" s="382"/>
      <c r="I64" s="384"/>
      <c r="J64" s="384"/>
      <c r="K64" s="384"/>
      <c r="L64" s="384"/>
      <c r="M64" s="384"/>
      <c r="N64" s="383"/>
      <c r="AM64" s="382"/>
      <c r="AN64" s="382" t="s">
        <v>595</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5" t="s">
        <v>594</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593</v>
      </c>
    </row>
    <row r="72" spans="2:107" ht="13.5">
      <c r="B72" s="366"/>
      <c r="G72" s="1285"/>
      <c r="H72" s="1285"/>
      <c r="I72" s="1285"/>
      <c r="J72" s="1285"/>
      <c r="K72" s="375"/>
      <c r="L72" s="375"/>
      <c r="M72" s="374"/>
      <c r="N72" s="374"/>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543</v>
      </c>
      <c r="BQ72" s="1289"/>
      <c r="BR72" s="1289"/>
      <c r="BS72" s="1289"/>
      <c r="BT72" s="1289"/>
      <c r="BU72" s="1289"/>
      <c r="BV72" s="1289"/>
      <c r="BW72" s="1289"/>
      <c r="BX72" s="1289" t="s">
        <v>544</v>
      </c>
      <c r="BY72" s="1289"/>
      <c r="BZ72" s="1289"/>
      <c r="CA72" s="1289"/>
      <c r="CB72" s="1289"/>
      <c r="CC72" s="1289"/>
      <c r="CD72" s="1289"/>
      <c r="CE72" s="1289"/>
      <c r="CF72" s="1289" t="s">
        <v>545</v>
      </c>
      <c r="CG72" s="1289"/>
      <c r="CH72" s="1289"/>
      <c r="CI72" s="1289"/>
      <c r="CJ72" s="1289"/>
      <c r="CK72" s="1289"/>
      <c r="CL72" s="1289"/>
      <c r="CM72" s="1289"/>
      <c r="CN72" s="1289" t="s">
        <v>546</v>
      </c>
      <c r="CO72" s="1289"/>
      <c r="CP72" s="1289"/>
      <c r="CQ72" s="1289"/>
      <c r="CR72" s="1289"/>
      <c r="CS72" s="1289"/>
      <c r="CT72" s="1289"/>
      <c r="CU72" s="1289"/>
      <c r="CV72" s="1289" t="s">
        <v>547</v>
      </c>
      <c r="CW72" s="1289"/>
      <c r="CX72" s="1289"/>
      <c r="CY72" s="1289"/>
      <c r="CZ72" s="1289"/>
      <c r="DA72" s="1289"/>
      <c r="DB72" s="1289"/>
      <c r="DC72" s="1289"/>
    </row>
    <row r="73" spans="2:107" ht="13.5">
      <c r="B73" s="366"/>
      <c r="G73" s="1290"/>
      <c r="H73" s="1290"/>
      <c r="I73" s="1290"/>
      <c r="J73" s="1290"/>
      <c r="K73" s="1296"/>
      <c r="L73" s="1296"/>
      <c r="M73" s="1296"/>
      <c r="N73" s="1296"/>
      <c r="AM73" s="373"/>
      <c r="AN73" s="1294" t="s">
        <v>592</v>
      </c>
      <c r="AO73" s="1294"/>
      <c r="AP73" s="1294"/>
      <c r="AQ73" s="1294"/>
      <c r="AR73" s="1294"/>
      <c r="AS73" s="1294"/>
      <c r="AT73" s="1294"/>
      <c r="AU73" s="1294"/>
      <c r="AV73" s="1294"/>
      <c r="AW73" s="1294"/>
      <c r="AX73" s="1294"/>
      <c r="AY73" s="1294"/>
      <c r="AZ73" s="1294"/>
      <c r="BA73" s="1294"/>
      <c r="BB73" s="1294" t="s">
        <v>590</v>
      </c>
      <c r="BC73" s="1294"/>
      <c r="BD73" s="1294"/>
      <c r="BE73" s="1294"/>
      <c r="BF73" s="1294"/>
      <c r="BG73" s="1294"/>
      <c r="BH73" s="1294"/>
      <c r="BI73" s="1294"/>
      <c r="BJ73" s="1294"/>
      <c r="BK73" s="1294"/>
      <c r="BL73" s="1294"/>
      <c r="BM73" s="1294"/>
      <c r="BN73" s="1294"/>
      <c r="BO73" s="1294"/>
      <c r="BP73" s="1284"/>
      <c r="BQ73" s="1284"/>
      <c r="BR73" s="1284"/>
      <c r="BS73" s="1284"/>
      <c r="BT73" s="1284"/>
      <c r="BU73" s="1284"/>
      <c r="BV73" s="1284"/>
      <c r="BW73" s="1284"/>
      <c r="BX73" s="1284"/>
      <c r="BY73" s="1284"/>
      <c r="BZ73" s="1284"/>
      <c r="CA73" s="1284"/>
      <c r="CB73" s="1284"/>
      <c r="CC73" s="1284"/>
      <c r="CD73" s="1284"/>
      <c r="CE73" s="1284"/>
      <c r="CF73" s="1284"/>
      <c r="CG73" s="1284"/>
      <c r="CH73" s="1284"/>
      <c r="CI73" s="1284"/>
      <c r="CJ73" s="1284"/>
      <c r="CK73" s="1284"/>
      <c r="CL73" s="1284"/>
      <c r="CM73" s="1284"/>
      <c r="CN73" s="1284"/>
      <c r="CO73" s="1284"/>
      <c r="CP73" s="1284"/>
      <c r="CQ73" s="1284"/>
      <c r="CR73" s="1284"/>
      <c r="CS73" s="1284"/>
      <c r="CT73" s="1284"/>
      <c r="CU73" s="1284"/>
      <c r="CV73" s="1284"/>
      <c r="CW73" s="1284"/>
      <c r="CX73" s="1284"/>
      <c r="CY73" s="1284"/>
      <c r="CZ73" s="1284"/>
      <c r="DA73" s="1284"/>
      <c r="DB73" s="1284"/>
      <c r="DC73" s="1284"/>
    </row>
    <row r="74" spans="2:107" ht="13.5">
      <c r="B74" s="366"/>
      <c r="G74" s="1290"/>
      <c r="H74" s="1290"/>
      <c r="I74" s="1290"/>
      <c r="J74" s="1290"/>
      <c r="K74" s="1296"/>
      <c r="L74" s="1296"/>
      <c r="M74" s="1296"/>
      <c r="N74" s="1296"/>
      <c r="AM74" s="373"/>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84"/>
      <c r="BQ74" s="1284"/>
      <c r="BR74" s="1284"/>
      <c r="BS74" s="1284"/>
      <c r="BT74" s="1284"/>
      <c r="BU74" s="1284"/>
      <c r="BV74" s="1284"/>
      <c r="BW74" s="1284"/>
      <c r="BX74" s="1284"/>
      <c r="BY74" s="1284"/>
      <c r="BZ74" s="1284"/>
      <c r="CA74" s="1284"/>
      <c r="CB74" s="1284"/>
      <c r="CC74" s="1284"/>
      <c r="CD74" s="1284"/>
      <c r="CE74" s="1284"/>
      <c r="CF74" s="1284"/>
      <c r="CG74" s="1284"/>
      <c r="CH74" s="1284"/>
      <c r="CI74" s="1284"/>
      <c r="CJ74" s="1284"/>
      <c r="CK74" s="1284"/>
      <c r="CL74" s="1284"/>
      <c r="CM74" s="1284"/>
      <c r="CN74" s="1284"/>
      <c r="CO74" s="1284"/>
      <c r="CP74" s="1284"/>
      <c r="CQ74" s="1284"/>
      <c r="CR74" s="1284"/>
      <c r="CS74" s="1284"/>
      <c r="CT74" s="1284"/>
      <c r="CU74" s="1284"/>
      <c r="CV74" s="1284"/>
      <c r="CW74" s="1284"/>
      <c r="CX74" s="1284"/>
      <c r="CY74" s="1284"/>
      <c r="CZ74" s="1284"/>
      <c r="DA74" s="1284"/>
      <c r="DB74" s="1284"/>
      <c r="DC74" s="1284"/>
    </row>
    <row r="75" spans="2:107" ht="13.5">
      <c r="B75" s="366"/>
      <c r="G75" s="1290"/>
      <c r="H75" s="1290"/>
      <c r="I75" s="1285"/>
      <c r="J75" s="1285"/>
      <c r="K75" s="1291"/>
      <c r="L75" s="1291"/>
      <c r="M75" s="1291"/>
      <c r="N75" s="1291"/>
      <c r="AM75" s="373"/>
      <c r="AN75" s="1294"/>
      <c r="AO75" s="1294"/>
      <c r="AP75" s="1294"/>
      <c r="AQ75" s="1294"/>
      <c r="AR75" s="1294"/>
      <c r="AS75" s="1294"/>
      <c r="AT75" s="1294"/>
      <c r="AU75" s="1294"/>
      <c r="AV75" s="1294"/>
      <c r="AW75" s="1294"/>
      <c r="AX75" s="1294"/>
      <c r="AY75" s="1294"/>
      <c r="AZ75" s="1294"/>
      <c r="BA75" s="1294"/>
      <c r="BB75" s="1294" t="s">
        <v>589</v>
      </c>
      <c r="BC75" s="1294"/>
      <c r="BD75" s="1294"/>
      <c r="BE75" s="1294"/>
      <c r="BF75" s="1294"/>
      <c r="BG75" s="1294"/>
      <c r="BH75" s="1294"/>
      <c r="BI75" s="1294"/>
      <c r="BJ75" s="1294"/>
      <c r="BK75" s="1294"/>
      <c r="BL75" s="1294"/>
      <c r="BM75" s="1294"/>
      <c r="BN75" s="1294"/>
      <c r="BO75" s="1294"/>
      <c r="BP75" s="1284">
        <v>3.1</v>
      </c>
      <c r="BQ75" s="1284"/>
      <c r="BR75" s="1284"/>
      <c r="BS75" s="1284"/>
      <c r="BT75" s="1284"/>
      <c r="BU75" s="1284"/>
      <c r="BV75" s="1284"/>
      <c r="BW75" s="1284"/>
      <c r="BX75" s="1284">
        <v>2.4</v>
      </c>
      <c r="BY75" s="1284"/>
      <c r="BZ75" s="1284"/>
      <c r="CA75" s="1284"/>
      <c r="CB75" s="1284"/>
      <c r="CC75" s="1284"/>
      <c r="CD75" s="1284"/>
      <c r="CE75" s="1284"/>
      <c r="CF75" s="1284">
        <v>2.1</v>
      </c>
      <c r="CG75" s="1284"/>
      <c r="CH75" s="1284"/>
      <c r="CI75" s="1284"/>
      <c r="CJ75" s="1284"/>
      <c r="CK75" s="1284"/>
      <c r="CL75" s="1284"/>
      <c r="CM75" s="1284"/>
      <c r="CN75" s="1284">
        <v>2.1</v>
      </c>
      <c r="CO75" s="1284"/>
      <c r="CP75" s="1284"/>
      <c r="CQ75" s="1284"/>
      <c r="CR75" s="1284"/>
      <c r="CS75" s="1284"/>
      <c r="CT75" s="1284"/>
      <c r="CU75" s="1284"/>
      <c r="CV75" s="1284">
        <v>2.1</v>
      </c>
      <c r="CW75" s="1284"/>
      <c r="CX75" s="1284"/>
      <c r="CY75" s="1284"/>
      <c r="CZ75" s="1284"/>
      <c r="DA75" s="1284"/>
      <c r="DB75" s="1284"/>
      <c r="DC75" s="1284"/>
    </row>
    <row r="76" spans="2:107" ht="13.5">
      <c r="B76" s="366"/>
      <c r="G76" s="1290"/>
      <c r="H76" s="1290"/>
      <c r="I76" s="1285"/>
      <c r="J76" s="1285"/>
      <c r="K76" s="1291"/>
      <c r="L76" s="1291"/>
      <c r="M76" s="1291"/>
      <c r="N76" s="1291"/>
      <c r="AM76" s="373"/>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84"/>
      <c r="BQ76" s="1284"/>
      <c r="BR76" s="1284"/>
      <c r="BS76" s="1284"/>
      <c r="BT76" s="1284"/>
      <c r="BU76" s="1284"/>
      <c r="BV76" s="1284"/>
      <c r="BW76" s="1284"/>
      <c r="BX76" s="1284"/>
      <c r="BY76" s="1284"/>
      <c r="BZ76" s="1284"/>
      <c r="CA76" s="1284"/>
      <c r="CB76" s="1284"/>
      <c r="CC76" s="1284"/>
      <c r="CD76" s="1284"/>
      <c r="CE76" s="1284"/>
      <c r="CF76" s="1284"/>
      <c r="CG76" s="1284"/>
      <c r="CH76" s="1284"/>
      <c r="CI76" s="1284"/>
      <c r="CJ76" s="1284"/>
      <c r="CK76" s="1284"/>
      <c r="CL76" s="1284"/>
      <c r="CM76" s="1284"/>
      <c r="CN76" s="1284"/>
      <c r="CO76" s="1284"/>
      <c r="CP76" s="1284"/>
      <c r="CQ76" s="1284"/>
      <c r="CR76" s="1284"/>
      <c r="CS76" s="1284"/>
      <c r="CT76" s="1284"/>
      <c r="CU76" s="1284"/>
      <c r="CV76" s="1284"/>
      <c r="CW76" s="1284"/>
      <c r="CX76" s="1284"/>
      <c r="CY76" s="1284"/>
      <c r="CZ76" s="1284"/>
      <c r="DA76" s="1284"/>
      <c r="DB76" s="1284"/>
      <c r="DC76" s="1284"/>
    </row>
    <row r="77" spans="2:107" ht="13.5">
      <c r="B77" s="366"/>
      <c r="G77" s="1285"/>
      <c r="H77" s="1285"/>
      <c r="I77" s="1285"/>
      <c r="J77" s="1285"/>
      <c r="K77" s="1296"/>
      <c r="L77" s="1296"/>
      <c r="M77" s="1296"/>
      <c r="N77" s="1296"/>
      <c r="AN77" s="1289" t="s">
        <v>591</v>
      </c>
      <c r="AO77" s="1289"/>
      <c r="AP77" s="1289"/>
      <c r="AQ77" s="1289"/>
      <c r="AR77" s="1289"/>
      <c r="AS77" s="1289"/>
      <c r="AT77" s="1289"/>
      <c r="AU77" s="1289"/>
      <c r="AV77" s="1289"/>
      <c r="AW77" s="1289"/>
      <c r="AX77" s="1289"/>
      <c r="AY77" s="1289"/>
      <c r="AZ77" s="1289"/>
      <c r="BA77" s="1289"/>
      <c r="BB77" s="1294" t="s">
        <v>590</v>
      </c>
      <c r="BC77" s="1294"/>
      <c r="BD77" s="1294"/>
      <c r="BE77" s="1294"/>
      <c r="BF77" s="1294"/>
      <c r="BG77" s="1294"/>
      <c r="BH77" s="1294"/>
      <c r="BI77" s="1294"/>
      <c r="BJ77" s="1294"/>
      <c r="BK77" s="1294"/>
      <c r="BL77" s="1294"/>
      <c r="BM77" s="1294"/>
      <c r="BN77" s="1294"/>
      <c r="BO77" s="1294"/>
      <c r="BP77" s="1284">
        <v>32.6</v>
      </c>
      <c r="BQ77" s="1284"/>
      <c r="BR77" s="1284"/>
      <c r="BS77" s="1284"/>
      <c r="BT77" s="1284"/>
      <c r="BU77" s="1284"/>
      <c r="BV77" s="1284"/>
      <c r="BW77" s="1284"/>
      <c r="BX77" s="1284">
        <v>30.5</v>
      </c>
      <c r="BY77" s="1284"/>
      <c r="BZ77" s="1284"/>
      <c r="CA77" s="1284"/>
      <c r="CB77" s="1284"/>
      <c r="CC77" s="1284"/>
      <c r="CD77" s="1284"/>
      <c r="CE77" s="1284"/>
      <c r="CF77" s="1284">
        <v>21.2</v>
      </c>
      <c r="CG77" s="1284"/>
      <c r="CH77" s="1284"/>
      <c r="CI77" s="1284"/>
      <c r="CJ77" s="1284"/>
      <c r="CK77" s="1284"/>
      <c r="CL77" s="1284"/>
      <c r="CM77" s="1284"/>
      <c r="CN77" s="1284">
        <v>16.600000000000001</v>
      </c>
      <c r="CO77" s="1284"/>
      <c r="CP77" s="1284"/>
      <c r="CQ77" s="1284"/>
      <c r="CR77" s="1284"/>
      <c r="CS77" s="1284"/>
      <c r="CT77" s="1284"/>
      <c r="CU77" s="1284"/>
      <c r="CV77" s="1284">
        <v>17.399999999999999</v>
      </c>
      <c r="CW77" s="1284"/>
      <c r="CX77" s="1284"/>
      <c r="CY77" s="1284"/>
      <c r="CZ77" s="1284"/>
      <c r="DA77" s="1284"/>
      <c r="DB77" s="1284"/>
      <c r="DC77" s="1284"/>
    </row>
    <row r="78" spans="2:107" ht="13.5">
      <c r="B78" s="366"/>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4"/>
      <c r="BC78" s="1294"/>
      <c r="BD78" s="1294"/>
      <c r="BE78" s="1294"/>
      <c r="BF78" s="1294"/>
      <c r="BG78" s="1294"/>
      <c r="BH78" s="1294"/>
      <c r="BI78" s="1294"/>
      <c r="BJ78" s="1294"/>
      <c r="BK78" s="1294"/>
      <c r="BL78" s="1294"/>
      <c r="BM78" s="1294"/>
      <c r="BN78" s="1294"/>
      <c r="BO78" s="1294"/>
      <c r="BP78" s="1284"/>
      <c r="BQ78" s="1284"/>
      <c r="BR78" s="1284"/>
      <c r="BS78" s="1284"/>
      <c r="BT78" s="1284"/>
      <c r="BU78" s="1284"/>
      <c r="BV78" s="1284"/>
      <c r="BW78" s="1284"/>
      <c r="BX78" s="1284"/>
      <c r="BY78" s="1284"/>
      <c r="BZ78" s="1284"/>
      <c r="CA78" s="1284"/>
      <c r="CB78" s="1284"/>
      <c r="CC78" s="1284"/>
      <c r="CD78" s="1284"/>
      <c r="CE78" s="1284"/>
      <c r="CF78" s="1284"/>
      <c r="CG78" s="1284"/>
      <c r="CH78" s="1284"/>
      <c r="CI78" s="1284"/>
      <c r="CJ78" s="1284"/>
      <c r="CK78" s="1284"/>
      <c r="CL78" s="1284"/>
      <c r="CM78" s="1284"/>
      <c r="CN78" s="1284"/>
      <c r="CO78" s="1284"/>
      <c r="CP78" s="1284"/>
      <c r="CQ78" s="1284"/>
      <c r="CR78" s="1284"/>
      <c r="CS78" s="1284"/>
      <c r="CT78" s="1284"/>
      <c r="CU78" s="1284"/>
      <c r="CV78" s="1284"/>
      <c r="CW78" s="1284"/>
      <c r="CX78" s="1284"/>
      <c r="CY78" s="1284"/>
      <c r="CZ78" s="1284"/>
      <c r="DA78" s="1284"/>
      <c r="DB78" s="1284"/>
      <c r="DC78" s="1284"/>
    </row>
    <row r="79" spans="2:107" ht="13.5">
      <c r="B79" s="366"/>
      <c r="G79" s="1285"/>
      <c r="H79" s="1285"/>
      <c r="I79" s="1295"/>
      <c r="J79" s="1295"/>
      <c r="K79" s="1297"/>
      <c r="L79" s="1297"/>
      <c r="M79" s="1297"/>
      <c r="N79" s="1297"/>
      <c r="AN79" s="1289"/>
      <c r="AO79" s="1289"/>
      <c r="AP79" s="1289"/>
      <c r="AQ79" s="1289"/>
      <c r="AR79" s="1289"/>
      <c r="AS79" s="1289"/>
      <c r="AT79" s="1289"/>
      <c r="AU79" s="1289"/>
      <c r="AV79" s="1289"/>
      <c r="AW79" s="1289"/>
      <c r="AX79" s="1289"/>
      <c r="AY79" s="1289"/>
      <c r="AZ79" s="1289"/>
      <c r="BA79" s="1289"/>
      <c r="BB79" s="1294" t="s">
        <v>589</v>
      </c>
      <c r="BC79" s="1294"/>
      <c r="BD79" s="1294"/>
      <c r="BE79" s="1294"/>
      <c r="BF79" s="1294"/>
      <c r="BG79" s="1294"/>
      <c r="BH79" s="1294"/>
      <c r="BI79" s="1294"/>
      <c r="BJ79" s="1294"/>
      <c r="BK79" s="1294"/>
      <c r="BL79" s="1294"/>
      <c r="BM79" s="1294"/>
      <c r="BN79" s="1294"/>
      <c r="BO79" s="1294"/>
      <c r="BP79" s="1284">
        <v>5.9</v>
      </c>
      <c r="BQ79" s="1284"/>
      <c r="BR79" s="1284"/>
      <c r="BS79" s="1284"/>
      <c r="BT79" s="1284"/>
      <c r="BU79" s="1284"/>
      <c r="BV79" s="1284"/>
      <c r="BW79" s="1284"/>
      <c r="BX79" s="1284">
        <v>5.2</v>
      </c>
      <c r="BY79" s="1284"/>
      <c r="BZ79" s="1284"/>
      <c r="CA79" s="1284"/>
      <c r="CB79" s="1284"/>
      <c r="CC79" s="1284"/>
      <c r="CD79" s="1284"/>
      <c r="CE79" s="1284"/>
      <c r="CF79" s="1284">
        <v>4.0999999999999996</v>
      </c>
      <c r="CG79" s="1284"/>
      <c r="CH79" s="1284"/>
      <c r="CI79" s="1284"/>
      <c r="CJ79" s="1284"/>
      <c r="CK79" s="1284"/>
      <c r="CL79" s="1284"/>
      <c r="CM79" s="1284"/>
      <c r="CN79" s="1284">
        <v>3.6</v>
      </c>
      <c r="CO79" s="1284"/>
      <c r="CP79" s="1284"/>
      <c r="CQ79" s="1284"/>
      <c r="CR79" s="1284"/>
      <c r="CS79" s="1284"/>
      <c r="CT79" s="1284"/>
      <c r="CU79" s="1284"/>
      <c r="CV79" s="1284">
        <v>3.6</v>
      </c>
      <c r="CW79" s="1284"/>
      <c r="CX79" s="1284"/>
      <c r="CY79" s="1284"/>
      <c r="CZ79" s="1284"/>
      <c r="DA79" s="1284"/>
      <c r="DB79" s="1284"/>
      <c r="DC79" s="1284"/>
    </row>
    <row r="80" spans="2:107" ht="13.5">
      <c r="B80" s="366"/>
      <c r="G80" s="1285"/>
      <c r="H80" s="1285"/>
      <c r="I80" s="1295"/>
      <c r="J80" s="1295"/>
      <c r="K80" s="1297"/>
      <c r="L80" s="1297"/>
      <c r="M80" s="1297"/>
      <c r="N80" s="1297"/>
      <c r="AN80" s="1289"/>
      <c r="AO80" s="1289"/>
      <c r="AP80" s="1289"/>
      <c r="AQ80" s="1289"/>
      <c r="AR80" s="1289"/>
      <c r="AS80" s="1289"/>
      <c r="AT80" s="1289"/>
      <c r="AU80" s="1289"/>
      <c r="AV80" s="1289"/>
      <c r="AW80" s="1289"/>
      <c r="AX80" s="1289"/>
      <c r="AY80" s="1289"/>
      <c r="AZ80" s="1289"/>
      <c r="BA80" s="1289"/>
      <c r="BB80" s="1294"/>
      <c r="BC80" s="1294"/>
      <c r="BD80" s="1294"/>
      <c r="BE80" s="1294"/>
      <c r="BF80" s="1294"/>
      <c r="BG80" s="1294"/>
      <c r="BH80" s="1294"/>
      <c r="BI80" s="1294"/>
      <c r="BJ80" s="1294"/>
      <c r="BK80" s="1294"/>
      <c r="BL80" s="1294"/>
      <c r="BM80" s="1294"/>
      <c r="BN80" s="1294"/>
      <c r="BO80" s="1294"/>
      <c r="BP80" s="1284"/>
      <c r="BQ80" s="1284"/>
      <c r="BR80" s="1284"/>
      <c r="BS80" s="1284"/>
      <c r="BT80" s="1284"/>
      <c r="BU80" s="1284"/>
      <c r="BV80" s="1284"/>
      <c r="BW80" s="1284"/>
      <c r="BX80" s="1284"/>
      <c r="BY80" s="1284"/>
      <c r="BZ80" s="1284"/>
      <c r="CA80" s="1284"/>
      <c r="CB80" s="1284"/>
      <c r="CC80" s="1284"/>
      <c r="CD80" s="1284"/>
      <c r="CE80" s="1284"/>
      <c r="CF80" s="1284"/>
      <c r="CG80" s="1284"/>
      <c r="CH80" s="1284"/>
      <c r="CI80" s="1284"/>
      <c r="CJ80" s="1284"/>
      <c r="CK80" s="1284"/>
      <c r="CL80" s="1284"/>
      <c r="CM80" s="1284"/>
      <c r="CN80" s="1284"/>
      <c r="CO80" s="1284"/>
      <c r="CP80" s="1284"/>
      <c r="CQ80" s="1284"/>
      <c r="CR80" s="1284"/>
      <c r="CS80" s="1284"/>
      <c r="CT80" s="1284"/>
      <c r="CU80" s="1284"/>
      <c r="CV80" s="1284"/>
      <c r="CW80" s="1284"/>
      <c r="CX80" s="1284"/>
      <c r="CY80" s="1284"/>
      <c r="CZ80" s="1284"/>
      <c r="DA80" s="1284"/>
      <c r="DB80" s="1284"/>
      <c r="DC80" s="1284"/>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3WyJrBbcH29P2eiy+jTvRp5X0h0DWqiysTFaSevPxnqOyCDOBWgoNZ/cDOWMOb8D7/viupdrN1FNy/O9rMM+g==" saltValue="X5y7uGbqwO5SX0COajwkDg=="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N77:N78"/>
    <mergeCell ref="AN77:BA80"/>
    <mergeCell ref="BB77:BO78"/>
    <mergeCell ref="BP77:BW78"/>
    <mergeCell ref="BX77:CE78"/>
    <mergeCell ref="G77:H80"/>
    <mergeCell ref="I77:J78"/>
    <mergeCell ref="K77:K78"/>
    <mergeCell ref="L77:L78"/>
    <mergeCell ref="M77:M78"/>
    <mergeCell ref="CN79:CU80"/>
    <mergeCell ref="BX73:CE74"/>
    <mergeCell ref="CF73:CM74"/>
    <mergeCell ref="CN73:CU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5:BW76"/>
    <mergeCell ref="G73:H76"/>
    <mergeCell ref="I73:J74"/>
    <mergeCell ref="K73:K74"/>
    <mergeCell ref="L73:L74"/>
    <mergeCell ref="M73:M74"/>
    <mergeCell ref="N73:N74"/>
    <mergeCell ref="CN75:CU76"/>
    <mergeCell ref="CV75:DC76"/>
    <mergeCell ref="CV73:DC74"/>
    <mergeCell ref="CV72:DC72"/>
    <mergeCell ref="BX72:CE72"/>
    <mergeCell ref="CF72:CM72"/>
    <mergeCell ref="CN72:CU72"/>
    <mergeCell ref="CN57:CU58"/>
    <mergeCell ref="CV57:DC58"/>
    <mergeCell ref="G72:J72"/>
    <mergeCell ref="AN72:BO72"/>
    <mergeCell ref="BP72:BW7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42578125" style="271" customWidth="1"/>
    <col min="35" max="122" width="2.42578125" style="270" customWidth="1"/>
    <col min="123" max="16384" width="2.42578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bNmOYM+qt5gamPOONlY7zah6Jmompcpv0oCkCUcstldBvQW5pY0+7sRCwxtzP6n59v3wx8zdhaI+V9jtBD59Q==" saltValue="ugNLrLpmCJBhcN1oNA2C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42578125" style="271" customWidth="1"/>
    <col min="35" max="122" width="2.42578125" style="270" customWidth="1"/>
    <col min="123" max="16384" width="2.42578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UodpWDKI4TA3ouuorcREvETdmMg1i4OS8brnhZTEPO/q2ZcrZSt1NEX/DUimNesUzl6Z3gUB+cpWYQ5oUl8Qg==" saltValue="p0gYS0FNeU6YDTNxQv36C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cols>
    <col min="1" max="1" width="45.85546875" style="129" customWidth="1"/>
    <col min="2" max="8" width="13.42578125" style="129" customWidth="1"/>
    <col min="9" max="16384" width="11.140625" style="129"/>
  </cols>
  <sheetData>
    <row r="1" spans="1:8">
      <c r="A1" s="123"/>
      <c r="B1" s="124"/>
      <c r="C1" s="125"/>
      <c r="D1" s="126"/>
      <c r="E1" s="127"/>
      <c r="F1" s="127"/>
      <c r="G1" s="127"/>
      <c r="H1" s="128"/>
    </row>
    <row r="2" spans="1:8">
      <c r="A2" s="130"/>
      <c r="B2" s="131"/>
      <c r="C2" s="132"/>
      <c r="D2" s="133" t="s">
        <v>46</v>
      </c>
      <c r="E2" s="134"/>
      <c r="F2" s="135" t="s">
        <v>540</v>
      </c>
      <c r="G2" s="136"/>
      <c r="H2" s="137"/>
    </row>
    <row r="3" spans="1:8">
      <c r="A3" s="133" t="s">
        <v>533</v>
      </c>
      <c r="B3" s="138"/>
      <c r="C3" s="139"/>
      <c r="D3" s="140">
        <v>30101</v>
      </c>
      <c r="E3" s="141"/>
      <c r="F3" s="142">
        <v>43141</v>
      </c>
      <c r="G3" s="143"/>
      <c r="H3" s="144"/>
    </row>
    <row r="4" spans="1:8">
      <c r="A4" s="145"/>
      <c r="B4" s="146"/>
      <c r="C4" s="147"/>
      <c r="D4" s="148">
        <v>15531</v>
      </c>
      <c r="E4" s="149"/>
      <c r="F4" s="150">
        <v>21887</v>
      </c>
      <c r="G4" s="151"/>
      <c r="H4" s="152"/>
    </row>
    <row r="5" spans="1:8">
      <c r="A5" s="133" t="s">
        <v>535</v>
      </c>
      <c r="B5" s="138"/>
      <c r="C5" s="139"/>
      <c r="D5" s="140">
        <v>24060</v>
      </c>
      <c r="E5" s="141"/>
      <c r="F5" s="142">
        <v>45117</v>
      </c>
      <c r="G5" s="143"/>
      <c r="H5" s="144"/>
    </row>
    <row r="6" spans="1:8">
      <c r="A6" s="145"/>
      <c r="B6" s="146"/>
      <c r="C6" s="147"/>
      <c r="D6" s="148">
        <v>14024</v>
      </c>
      <c r="E6" s="149"/>
      <c r="F6" s="150">
        <v>25589</v>
      </c>
      <c r="G6" s="151"/>
      <c r="H6" s="152"/>
    </row>
    <row r="7" spans="1:8">
      <c r="A7" s="133" t="s">
        <v>536</v>
      </c>
      <c r="B7" s="138"/>
      <c r="C7" s="139"/>
      <c r="D7" s="140">
        <v>19908</v>
      </c>
      <c r="E7" s="141"/>
      <c r="F7" s="142">
        <v>43532</v>
      </c>
      <c r="G7" s="143"/>
      <c r="H7" s="144"/>
    </row>
    <row r="8" spans="1:8">
      <c r="A8" s="145"/>
      <c r="B8" s="146"/>
      <c r="C8" s="147"/>
      <c r="D8" s="148">
        <v>9783</v>
      </c>
      <c r="E8" s="149"/>
      <c r="F8" s="150">
        <v>25435</v>
      </c>
      <c r="G8" s="151"/>
      <c r="H8" s="152"/>
    </row>
    <row r="9" spans="1:8">
      <c r="A9" s="133" t="s">
        <v>537</v>
      </c>
      <c r="B9" s="138"/>
      <c r="C9" s="139"/>
      <c r="D9" s="140">
        <v>26663</v>
      </c>
      <c r="E9" s="141"/>
      <c r="F9" s="142">
        <v>39893</v>
      </c>
      <c r="G9" s="143"/>
      <c r="H9" s="144"/>
    </row>
    <row r="10" spans="1:8">
      <c r="A10" s="145"/>
      <c r="B10" s="146"/>
      <c r="C10" s="147"/>
      <c r="D10" s="148">
        <v>12515</v>
      </c>
      <c r="E10" s="149"/>
      <c r="F10" s="150">
        <v>26170</v>
      </c>
      <c r="G10" s="151"/>
      <c r="H10" s="152"/>
    </row>
    <row r="11" spans="1:8">
      <c r="A11" s="133" t="s">
        <v>538</v>
      </c>
      <c r="B11" s="138"/>
      <c r="C11" s="139"/>
      <c r="D11" s="140">
        <v>29746</v>
      </c>
      <c r="E11" s="141"/>
      <c r="F11" s="142">
        <v>41080</v>
      </c>
      <c r="G11" s="143"/>
      <c r="H11" s="144"/>
    </row>
    <row r="12" spans="1:8">
      <c r="A12" s="145"/>
      <c r="B12" s="146"/>
      <c r="C12" s="153"/>
      <c r="D12" s="148">
        <v>10006</v>
      </c>
      <c r="E12" s="149"/>
      <c r="F12" s="150">
        <v>27265</v>
      </c>
      <c r="G12" s="151"/>
      <c r="H12" s="152"/>
    </row>
    <row r="13" spans="1:8">
      <c r="A13" s="133"/>
      <c r="B13" s="138"/>
      <c r="C13" s="154"/>
      <c r="D13" s="155">
        <v>26096</v>
      </c>
      <c r="E13" s="156"/>
      <c r="F13" s="157">
        <v>42553</v>
      </c>
      <c r="G13" s="158"/>
      <c r="H13" s="144"/>
    </row>
    <row r="14" spans="1:8">
      <c r="A14" s="145"/>
      <c r="B14" s="146"/>
      <c r="C14" s="147"/>
      <c r="D14" s="148">
        <v>12372</v>
      </c>
      <c r="E14" s="149"/>
      <c r="F14" s="150">
        <v>25269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0.91</v>
      </c>
      <c r="C19" s="159">
        <f>ROUND(VALUE(SUBSTITUTE(実質収支比率等に係る経年分析!G$48,"▲","-")),2)</f>
        <v>0.85</v>
      </c>
      <c r="D19" s="159">
        <f>ROUND(VALUE(SUBSTITUTE(実質収支比率等に係る経年分析!H$48,"▲","-")),2)</f>
        <v>0.79</v>
      </c>
      <c r="E19" s="159">
        <f>ROUND(VALUE(SUBSTITUTE(実質収支比率等に係る経年分析!I$48,"▲","-")),2)</f>
        <v>0.69</v>
      </c>
      <c r="F19" s="159">
        <f>ROUND(VALUE(SUBSTITUTE(実質収支比率等に係る経年分析!J$48,"▲","-")),2)</f>
        <v>0.53</v>
      </c>
    </row>
    <row r="20" spans="1:11">
      <c r="A20" s="159" t="s">
        <v>49</v>
      </c>
      <c r="B20" s="159">
        <f>ROUND(VALUE(SUBSTITUTE(実質収支比率等に係る経年分析!F$47,"▲","-")),2)</f>
        <v>7.16</v>
      </c>
      <c r="C20" s="159">
        <f>ROUND(VALUE(SUBSTITUTE(実質収支比率等に係る経年分析!G$47,"▲","-")),2)</f>
        <v>7.6</v>
      </c>
      <c r="D20" s="159">
        <f>ROUND(VALUE(SUBSTITUTE(実質収支比率等に係る経年分析!H$47,"▲","-")),2)</f>
        <v>7.97</v>
      </c>
      <c r="E20" s="159">
        <f>ROUND(VALUE(SUBSTITUTE(実質収支比率等に係る経年分析!I$47,"▲","-")),2)</f>
        <v>7.22</v>
      </c>
      <c r="F20" s="159">
        <f>ROUND(VALUE(SUBSTITUTE(実質収支比率等に係る経年分析!J$47,"▲","-")),2)</f>
        <v>5.3</v>
      </c>
    </row>
    <row r="21" spans="1:11">
      <c r="A21" s="159" t="s">
        <v>50</v>
      </c>
      <c r="B21" s="159">
        <f>IF(ISNUMBER(VALUE(SUBSTITUTE(実質収支比率等に係る経年分析!F$49,"▲","-"))),ROUND(VALUE(SUBSTITUTE(実質収支比率等に係る経年分析!F$49,"▲","-")),2),NA())</f>
        <v>0.51</v>
      </c>
      <c r="C21" s="159">
        <f>IF(ISNUMBER(VALUE(SUBSTITUTE(実質収支比率等に係る経年分析!G$49,"▲","-"))),ROUND(VALUE(SUBSTITUTE(実質収支比率等に係る経年分析!G$49,"▲","-")),2),NA())</f>
        <v>0.39</v>
      </c>
      <c r="D21" s="159">
        <f>IF(ISNUMBER(VALUE(SUBSTITUTE(実質収支比率等に係る経年分析!H$49,"▲","-"))),ROUND(VALUE(SUBSTITUTE(実質収支比率等に係る経年分析!H$49,"▲","-")),2),NA())</f>
        <v>0.41</v>
      </c>
      <c r="E21" s="159">
        <f>IF(ISNUMBER(VALUE(SUBSTITUTE(実質収支比率等に係る経年分析!I$49,"▲","-"))),ROUND(VALUE(SUBSTITUTE(実質収支比率等に係る経年分析!I$49,"▲","-")),2),NA())</f>
        <v>-0.97</v>
      </c>
      <c r="F21" s="159">
        <f>IF(ISNUMBER(VALUE(SUBSTITUTE(実質収支比率等に係る経年分析!J$49,"▲","-"))),ROUND(VALUE(SUBSTITUTE(実質収支比率等に係る経年分析!J$49,"▲","-")),2),NA())</f>
        <v>-2.08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1.07</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墓地公園事業特別会計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0.24</v>
      </c>
    </row>
    <row r="32" spans="1:11">
      <c r="A32" s="160" t="str">
        <f>IF(連結実質赤字比率に係る赤字・黒字の構成分析!C$38="",NA(),連結実質赤字比率に係る赤字・黒字の構成分析!C$38)</f>
        <v>公共下水道事業会計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0.44</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0.53</v>
      </c>
    </row>
    <row r="34" spans="1:16">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1.42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1.87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2.2999999999999998</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5.84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5.86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5.74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6.02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5.84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6629</v>
      </c>
      <c r="E42" s="161"/>
      <c r="F42" s="161"/>
      <c r="G42" s="161">
        <f>'実質公債費比率（分子）の構造'!L$52</f>
        <v>6886</v>
      </c>
      <c r="H42" s="161"/>
      <c r="I42" s="161"/>
      <c r="J42" s="161">
        <f>'実質公債費比率（分子）の構造'!M$52</f>
        <v>6239</v>
      </c>
      <c r="K42" s="161"/>
      <c r="L42" s="161"/>
      <c r="M42" s="161">
        <f>'実質公債費比率（分子）の構造'!N$52</f>
        <v>6344</v>
      </c>
      <c r="N42" s="161"/>
      <c r="O42" s="161"/>
      <c r="P42" s="161">
        <f>'実質公債費比率（分子）の構造'!O$52</f>
        <v>6461</v>
      </c>
    </row>
    <row r="43" spans="1:16">
      <c r="A43" s="161" t="s">
        <v>58</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98</v>
      </c>
      <c r="C44" s="161"/>
      <c r="D44" s="161"/>
      <c r="E44" s="161">
        <f>'実質公債費比率（分子）の構造'!L$50</f>
        <v>57</v>
      </c>
      <c r="F44" s="161"/>
      <c r="G44" s="161"/>
      <c r="H44" s="161">
        <f>'実質公債費比率（分子）の構造'!M$50</f>
        <v>104</v>
      </c>
      <c r="I44" s="161"/>
      <c r="J44" s="161"/>
      <c r="K44" s="161">
        <f>'実質公債費比率（分子）の構造'!N$50</f>
        <v>41</v>
      </c>
      <c r="L44" s="161"/>
      <c r="M44" s="161"/>
      <c r="N44" s="161">
        <f>'実質公債費比率（分子）の構造'!O$50</f>
        <v>43</v>
      </c>
      <c r="O44" s="161"/>
      <c r="P44" s="161"/>
    </row>
    <row r="45" spans="1:16">
      <c r="A45" s="161" t="s">
        <v>60</v>
      </c>
      <c r="B45" s="161">
        <f>'実質公債費比率（分子）の構造'!K$49</f>
        <v>313</v>
      </c>
      <c r="C45" s="161"/>
      <c r="D45" s="161"/>
      <c r="E45" s="161">
        <f>'実質公債費比率（分子）の構造'!L$49</f>
        <v>279</v>
      </c>
      <c r="F45" s="161"/>
      <c r="G45" s="161"/>
      <c r="H45" s="161">
        <f>'実質公債費比率（分子）の構造'!M$49</f>
        <v>241</v>
      </c>
      <c r="I45" s="161"/>
      <c r="J45" s="161"/>
      <c r="K45" s="161">
        <f>'実質公債費比率（分子）の構造'!N$49</f>
        <v>198</v>
      </c>
      <c r="L45" s="161"/>
      <c r="M45" s="161"/>
      <c r="N45" s="161">
        <f>'実質公債費比率（分子）の構造'!O$49</f>
        <v>206</v>
      </c>
      <c r="O45" s="161"/>
      <c r="P45" s="161"/>
    </row>
    <row r="46" spans="1:16">
      <c r="A46" s="161" t="s">
        <v>61</v>
      </c>
      <c r="B46" s="161">
        <f>'実質公債費比率（分子）の構造'!K$48</f>
        <v>1518</v>
      </c>
      <c r="C46" s="161"/>
      <c r="D46" s="161"/>
      <c r="E46" s="161">
        <f>'実質公債費比率（分子）の構造'!L$48</f>
        <v>1675</v>
      </c>
      <c r="F46" s="161"/>
      <c r="G46" s="161"/>
      <c r="H46" s="161">
        <f>'実質公債費比率（分子）の構造'!M$48</f>
        <v>1080</v>
      </c>
      <c r="I46" s="161"/>
      <c r="J46" s="161"/>
      <c r="K46" s="161">
        <f>'実質公債費比率（分子）の構造'!N$48</f>
        <v>1122</v>
      </c>
      <c r="L46" s="161"/>
      <c r="M46" s="161"/>
      <c r="N46" s="161">
        <f>'実質公債費比率（分子）の構造'!O$48</f>
        <v>1059</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5378</v>
      </c>
      <c r="C49" s="161"/>
      <c r="D49" s="161"/>
      <c r="E49" s="161">
        <f>'実質公債費比率（分子）の構造'!L$45</f>
        <v>5474</v>
      </c>
      <c r="F49" s="161"/>
      <c r="G49" s="161"/>
      <c r="H49" s="161">
        <f>'実質公債費比率（分子）の構造'!M$45</f>
        <v>5420</v>
      </c>
      <c r="I49" s="161"/>
      <c r="J49" s="161"/>
      <c r="K49" s="161">
        <f>'実質公債費比率（分子）の構造'!N$45</f>
        <v>5662</v>
      </c>
      <c r="L49" s="161"/>
      <c r="M49" s="161"/>
      <c r="N49" s="161">
        <f>'実質公債費比率（分子）の構造'!O$45</f>
        <v>5745</v>
      </c>
      <c r="O49" s="161"/>
      <c r="P49" s="161"/>
    </row>
    <row r="50" spans="1:16">
      <c r="A50" s="161" t="s">
        <v>64</v>
      </c>
      <c r="B50" s="161" t="e">
        <f>NA()</f>
        <v>#N/A</v>
      </c>
      <c r="C50" s="161">
        <f>IF(ISNUMBER('実質公債費比率（分子）の構造'!K$53),'実質公債費比率（分子）の構造'!K$53,NA())</f>
        <v>678</v>
      </c>
      <c r="D50" s="161" t="e">
        <f>NA()</f>
        <v>#N/A</v>
      </c>
      <c r="E50" s="161" t="e">
        <f>NA()</f>
        <v>#N/A</v>
      </c>
      <c r="F50" s="161">
        <f>IF(ISNUMBER('実質公債費比率（分子）の構造'!L$53),'実質公債費比率（分子）の構造'!L$53,NA())</f>
        <v>599</v>
      </c>
      <c r="G50" s="161" t="e">
        <f>NA()</f>
        <v>#N/A</v>
      </c>
      <c r="H50" s="161" t="e">
        <f>NA()</f>
        <v>#N/A</v>
      </c>
      <c r="I50" s="161">
        <f>IF(ISNUMBER('実質公債費比率（分子）の構造'!M$53),'実質公債費比率（分子）の構造'!M$53,NA())</f>
        <v>606</v>
      </c>
      <c r="J50" s="161" t="e">
        <f>NA()</f>
        <v>#N/A</v>
      </c>
      <c r="K50" s="161" t="e">
        <f>NA()</f>
        <v>#N/A</v>
      </c>
      <c r="L50" s="161">
        <f>IF(ISNUMBER('実質公債費比率（分子）の構造'!N$53),'実質公債費比率（分子）の構造'!N$53,NA())</f>
        <v>679</v>
      </c>
      <c r="M50" s="161" t="e">
        <f>NA()</f>
        <v>#N/A</v>
      </c>
      <c r="N50" s="161" t="e">
        <f>NA()</f>
        <v>#N/A</v>
      </c>
      <c r="O50" s="161">
        <f>IF(ISNUMBER('実質公債費比率（分子）の構造'!O$53),'実質公債費比率（分子）の構造'!O$53,NA())</f>
        <v>592</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61356</v>
      </c>
      <c r="E56" s="160"/>
      <c r="F56" s="160"/>
      <c r="G56" s="160">
        <f>'将来負担比率（分子）の構造'!J$52</f>
        <v>63756</v>
      </c>
      <c r="H56" s="160"/>
      <c r="I56" s="160"/>
      <c r="J56" s="160">
        <f>'将来負担比率（分子）の構造'!K$52</f>
        <v>64784</v>
      </c>
      <c r="K56" s="160"/>
      <c r="L56" s="160"/>
      <c r="M56" s="160">
        <f>'将来負担比率（分子）の構造'!L$52</f>
        <v>65188</v>
      </c>
      <c r="N56" s="160"/>
      <c r="O56" s="160"/>
      <c r="P56" s="160">
        <f>'将来負担比率（分子）の構造'!M$52</f>
        <v>65326</v>
      </c>
    </row>
    <row r="57" spans="1:16">
      <c r="A57" s="160" t="s">
        <v>36</v>
      </c>
      <c r="B57" s="160"/>
      <c r="C57" s="160"/>
      <c r="D57" s="160">
        <f>'将来負担比率（分子）の構造'!I$51</f>
        <v>15055</v>
      </c>
      <c r="E57" s="160"/>
      <c r="F57" s="160"/>
      <c r="G57" s="160">
        <f>'将来負担比率（分子）の構造'!J$51</f>
        <v>15275</v>
      </c>
      <c r="H57" s="160"/>
      <c r="I57" s="160"/>
      <c r="J57" s="160">
        <f>'将来負担比率（分子）の構造'!K$51</f>
        <v>14671</v>
      </c>
      <c r="K57" s="160"/>
      <c r="L57" s="160"/>
      <c r="M57" s="160">
        <f>'将来負担比率（分子）の構造'!L$51</f>
        <v>14704</v>
      </c>
      <c r="N57" s="160"/>
      <c r="O57" s="160"/>
      <c r="P57" s="160">
        <f>'将来負担比率（分子）の構造'!M$51</f>
        <v>13846</v>
      </c>
    </row>
    <row r="58" spans="1:16">
      <c r="A58" s="160" t="s">
        <v>35</v>
      </c>
      <c r="B58" s="160"/>
      <c r="C58" s="160"/>
      <c r="D58" s="160">
        <f>'将来負担比率（分子）の構造'!I$50</f>
        <v>10057</v>
      </c>
      <c r="E58" s="160"/>
      <c r="F58" s="160"/>
      <c r="G58" s="160">
        <f>'将来負担比率（分子）の構造'!J$50</f>
        <v>10549</v>
      </c>
      <c r="H58" s="160"/>
      <c r="I58" s="160"/>
      <c r="J58" s="160">
        <f>'将来負担比率（分子）の構造'!K$50</f>
        <v>11194</v>
      </c>
      <c r="K58" s="160"/>
      <c r="L58" s="160"/>
      <c r="M58" s="160">
        <f>'将来負担比率（分子）の構造'!L$50</f>
        <v>10093</v>
      </c>
      <c r="N58" s="160"/>
      <c r="O58" s="160"/>
      <c r="P58" s="160">
        <f>'将来負担比率（分子）の構造'!M$50</f>
        <v>9895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650</v>
      </c>
      <c r="C61" s="160"/>
      <c r="D61" s="160"/>
      <c r="E61" s="160">
        <f>'将来負担比率（分子）の構造'!J$46</f>
        <v>642</v>
      </c>
      <c r="F61" s="160"/>
      <c r="G61" s="160"/>
      <c r="H61" s="160">
        <f>'将来負担比率（分子）の構造'!K$46</f>
        <v>644</v>
      </c>
      <c r="I61" s="160"/>
      <c r="J61" s="160"/>
      <c r="K61" s="160">
        <f>'将来負担比率（分子）の構造'!L$46</f>
        <v>639</v>
      </c>
      <c r="L61" s="160"/>
      <c r="M61" s="160"/>
      <c r="N61" s="160">
        <f>'将来負担比率（分子）の構造'!M$46</f>
        <v>477</v>
      </c>
      <c r="O61" s="160"/>
      <c r="P61" s="160"/>
    </row>
    <row r="62" spans="1:16">
      <c r="A62" s="160" t="s">
        <v>29</v>
      </c>
      <c r="B62" s="160">
        <f>'将来負担比率（分子）の構造'!I$45</f>
        <v>9097</v>
      </c>
      <c r="C62" s="160"/>
      <c r="D62" s="160"/>
      <c r="E62" s="160">
        <f>'将来負担比率（分子）の構造'!J$45</f>
        <v>8678</v>
      </c>
      <c r="F62" s="160"/>
      <c r="G62" s="160"/>
      <c r="H62" s="160">
        <f>'将来負担比率（分子）の構造'!K$45</f>
        <v>7706</v>
      </c>
      <c r="I62" s="160"/>
      <c r="J62" s="160"/>
      <c r="K62" s="160">
        <f>'将来負担比率（分子）の構造'!L$45</f>
        <v>8758</v>
      </c>
      <c r="L62" s="160"/>
      <c r="M62" s="160"/>
      <c r="N62" s="160">
        <f>'将来負担比率（分子）の構造'!M$45</f>
        <v>8702</v>
      </c>
      <c r="O62" s="160"/>
      <c r="P62" s="160"/>
    </row>
    <row r="63" spans="1:16">
      <c r="A63" s="160" t="s">
        <v>28</v>
      </c>
      <c r="B63" s="160">
        <f>'将来負担比率（分子）の構造'!I$44</f>
        <v>1465</v>
      </c>
      <c r="C63" s="160"/>
      <c r="D63" s="160"/>
      <c r="E63" s="160">
        <f>'将来負担比率（分子）の構造'!J$44</f>
        <v>1714</v>
      </c>
      <c r="F63" s="160"/>
      <c r="G63" s="160"/>
      <c r="H63" s="160">
        <f>'将来負担比率（分子）の構造'!K$44</f>
        <v>1614</v>
      </c>
      <c r="I63" s="160"/>
      <c r="J63" s="160"/>
      <c r="K63" s="160">
        <f>'将来負担比率（分子）の構造'!L$44</f>
        <v>2754</v>
      </c>
      <c r="L63" s="160"/>
      <c r="M63" s="160"/>
      <c r="N63" s="160">
        <f>'将来負担比率（分子）の構造'!M$44</f>
        <v>3533</v>
      </c>
      <c r="O63" s="160"/>
      <c r="P63" s="160"/>
    </row>
    <row r="64" spans="1:16">
      <c r="A64" s="160" t="s">
        <v>27</v>
      </c>
      <c r="B64" s="160">
        <f>'将来負担比率（分子）の構造'!I$43</f>
        <v>21258</v>
      </c>
      <c r="C64" s="160"/>
      <c r="D64" s="160"/>
      <c r="E64" s="160">
        <f>'将来負担比率（分子）の構造'!J$43</f>
        <v>21174</v>
      </c>
      <c r="F64" s="160"/>
      <c r="G64" s="160"/>
      <c r="H64" s="160">
        <f>'将来負担比率（分子）の構造'!K$43</f>
        <v>18788</v>
      </c>
      <c r="I64" s="160"/>
      <c r="J64" s="160"/>
      <c r="K64" s="160">
        <f>'将来負担比率（分子）の構造'!L$43</f>
        <v>17487</v>
      </c>
      <c r="L64" s="160"/>
      <c r="M64" s="160"/>
      <c r="N64" s="160">
        <f>'将来負担比率（分子）の構造'!M$43</f>
        <v>15227</v>
      </c>
      <c r="O64" s="160"/>
      <c r="P64" s="160"/>
    </row>
    <row r="65" spans="1:16">
      <c r="A65" s="160" t="s">
        <v>26</v>
      </c>
      <c r="B65" s="160">
        <f>'将来負担比率（分子）の構造'!I$42</f>
        <v>1812</v>
      </c>
      <c r="C65" s="160"/>
      <c r="D65" s="160"/>
      <c r="E65" s="160">
        <f>'将来負担比率（分子）の構造'!J$42</f>
        <v>1856</v>
      </c>
      <c r="F65" s="160"/>
      <c r="G65" s="160"/>
      <c r="H65" s="160">
        <f>'将来負担比率（分子）の構造'!K$42</f>
        <v>1761</v>
      </c>
      <c r="I65" s="160"/>
      <c r="J65" s="160"/>
      <c r="K65" s="160">
        <f>'将来負担比率（分子）の構造'!L$42</f>
        <v>1008</v>
      </c>
      <c r="L65" s="160"/>
      <c r="M65" s="160"/>
      <c r="N65" s="160">
        <f>'将来負担比率（分子）の構造'!M$42</f>
        <v>579</v>
      </c>
      <c r="O65" s="160"/>
      <c r="P65" s="160"/>
    </row>
    <row r="66" spans="1:16">
      <c r="A66" s="160" t="s">
        <v>25</v>
      </c>
      <c r="B66" s="160">
        <f>'将来負担比率（分子）の構造'!I$41</f>
        <v>45154</v>
      </c>
      <c r="C66" s="160"/>
      <c r="D66" s="160"/>
      <c r="E66" s="160">
        <f>'将来負担比率（分子）の構造'!J$41</f>
        <v>45760</v>
      </c>
      <c r="F66" s="160"/>
      <c r="G66" s="160"/>
      <c r="H66" s="160">
        <f>'将来負担比率（分子）の構造'!K$41</f>
        <v>45000</v>
      </c>
      <c r="I66" s="160"/>
      <c r="J66" s="160"/>
      <c r="K66" s="160">
        <f>'将来負担比率（分子）の構造'!L$41</f>
        <v>44515</v>
      </c>
      <c r="L66" s="160"/>
      <c r="M66" s="160"/>
      <c r="N66" s="160">
        <f>'将来負担比率（分子）の構造'!M$41</f>
        <v>44231</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2791</v>
      </c>
      <c r="C72" s="164">
        <f>基金残高に係る経年分析!G55</f>
        <v>2506</v>
      </c>
      <c r="D72" s="164">
        <f>基金残高に係る経年分析!H55</f>
        <v>1838</v>
      </c>
    </row>
    <row r="73" spans="1:16">
      <c r="A73" s="163" t="s">
        <v>71</v>
      </c>
      <c r="B73" s="164">
        <f>基金残高に係る経年分析!F56</f>
        <v>1981</v>
      </c>
      <c r="C73" s="164">
        <f>基金残高に係る経年分析!G56</f>
        <v>1659</v>
      </c>
      <c r="D73" s="164">
        <f>基金残高に係る経年分析!H56</f>
        <v>1680</v>
      </c>
    </row>
    <row r="74" spans="1:16">
      <c r="A74" s="163" t="s">
        <v>72</v>
      </c>
      <c r="B74" s="164">
        <f>基金残高に係る経年分析!F57</f>
        <v>3276</v>
      </c>
      <c r="C74" s="164">
        <f>基金残高に係る経年分析!G57</f>
        <v>3316</v>
      </c>
      <c r="D74" s="164">
        <f>基金残高に係る経年分析!H57</f>
        <v>3371</v>
      </c>
    </row>
  </sheetData>
  <sheetProtection algorithmName="SHA-512" hashValue="0RkCUixn7KmlNE3Qhu5mu7sce8Rh2FLMrWdUmVJnenPB7bgNpRL0Cirn/Le2S2rlwkKRxPSceklNHiJ4i/76Lg==" saltValue="FpC+6txKZhOgXBbhKPhI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5703125" style="205" customWidth="1"/>
    <col min="96" max="133" width="1.5703125" style="221" customWidth="1"/>
    <col min="134" max="143" width="1.5703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218</v>
      </c>
      <c r="C5" s="741"/>
      <c r="D5" s="741"/>
      <c r="E5" s="741"/>
      <c r="F5" s="741"/>
      <c r="G5" s="741"/>
      <c r="H5" s="741"/>
      <c r="I5" s="741"/>
      <c r="J5" s="741"/>
      <c r="K5" s="741"/>
      <c r="L5" s="741"/>
      <c r="M5" s="741"/>
      <c r="N5" s="741"/>
      <c r="O5" s="741"/>
      <c r="P5" s="741"/>
      <c r="Q5" s="742"/>
      <c r="R5" s="706">
        <v>23463482</v>
      </c>
      <c r="S5" s="707"/>
      <c r="T5" s="707"/>
      <c r="U5" s="707"/>
      <c r="V5" s="707"/>
      <c r="W5" s="707"/>
      <c r="X5" s="707"/>
      <c r="Y5" s="753"/>
      <c r="Z5" s="771">
        <v>36.799999999999997</v>
      </c>
      <c r="AA5" s="771"/>
      <c r="AB5" s="771"/>
      <c r="AC5" s="771"/>
      <c r="AD5" s="772">
        <v>21788268</v>
      </c>
      <c r="AE5" s="772"/>
      <c r="AF5" s="772"/>
      <c r="AG5" s="772"/>
      <c r="AH5" s="772"/>
      <c r="AI5" s="772"/>
      <c r="AJ5" s="772"/>
      <c r="AK5" s="772"/>
      <c r="AL5" s="754">
        <v>65.8</v>
      </c>
      <c r="AM5" s="723"/>
      <c r="AN5" s="723"/>
      <c r="AO5" s="755"/>
      <c r="AP5" s="740" t="s">
        <v>219</v>
      </c>
      <c r="AQ5" s="741"/>
      <c r="AR5" s="741"/>
      <c r="AS5" s="741"/>
      <c r="AT5" s="741"/>
      <c r="AU5" s="741"/>
      <c r="AV5" s="741"/>
      <c r="AW5" s="741"/>
      <c r="AX5" s="741"/>
      <c r="AY5" s="741"/>
      <c r="AZ5" s="741"/>
      <c r="BA5" s="741"/>
      <c r="BB5" s="741"/>
      <c r="BC5" s="741"/>
      <c r="BD5" s="741"/>
      <c r="BE5" s="741"/>
      <c r="BF5" s="742"/>
      <c r="BG5" s="641">
        <v>21788268</v>
      </c>
      <c r="BH5" s="644"/>
      <c r="BI5" s="644"/>
      <c r="BJ5" s="644"/>
      <c r="BK5" s="644"/>
      <c r="BL5" s="644"/>
      <c r="BM5" s="644"/>
      <c r="BN5" s="645"/>
      <c r="BO5" s="703">
        <v>92.9</v>
      </c>
      <c r="BP5" s="703"/>
      <c r="BQ5" s="703"/>
      <c r="BR5" s="703"/>
      <c r="BS5" s="704">
        <v>224067</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c r="B6" s="638" t="s">
        <v>223</v>
      </c>
      <c r="C6" s="639"/>
      <c r="D6" s="639"/>
      <c r="E6" s="639"/>
      <c r="F6" s="639"/>
      <c r="G6" s="639"/>
      <c r="H6" s="639"/>
      <c r="I6" s="639"/>
      <c r="J6" s="639"/>
      <c r="K6" s="639"/>
      <c r="L6" s="639"/>
      <c r="M6" s="639"/>
      <c r="N6" s="639"/>
      <c r="O6" s="639"/>
      <c r="P6" s="639"/>
      <c r="Q6" s="640"/>
      <c r="R6" s="641">
        <v>339097</v>
      </c>
      <c r="S6" s="644"/>
      <c r="T6" s="644"/>
      <c r="U6" s="644"/>
      <c r="V6" s="644"/>
      <c r="W6" s="644"/>
      <c r="X6" s="644"/>
      <c r="Y6" s="645"/>
      <c r="Z6" s="703">
        <v>0.5</v>
      </c>
      <c r="AA6" s="703"/>
      <c r="AB6" s="703"/>
      <c r="AC6" s="703"/>
      <c r="AD6" s="704">
        <v>339097</v>
      </c>
      <c r="AE6" s="704"/>
      <c r="AF6" s="704"/>
      <c r="AG6" s="704"/>
      <c r="AH6" s="704"/>
      <c r="AI6" s="704"/>
      <c r="AJ6" s="704"/>
      <c r="AK6" s="704"/>
      <c r="AL6" s="646">
        <v>1</v>
      </c>
      <c r="AM6" s="647"/>
      <c r="AN6" s="647"/>
      <c r="AO6" s="705"/>
      <c r="AP6" s="638" t="s">
        <v>224</v>
      </c>
      <c r="AQ6" s="639"/>
      <c r="AR6" s="639"/>
      <c r="AS6" s="639"/>
      <c r="AT6" s="639"/>
      <c r="AU6" s="639"/>
      <c r="AV6" s="639"/>
      <c r="AW6" s="639"/>
      <c r="AX6" s="639"/>
      <c r="AY6" s="639"/>
      <c r="AZ6" s="639"/>
      <c r="BA6" s="639"/>
      <c r="BB6" s="639"/>
      <c r="BC6" s="639"/>
      <c r="BD6" s="639"/>
      <c r="BE6" s="639"/>
      <c r="BF6" s="640"/>
      <c r="BG6" s="641">
        <v>21788268</v>
      </c>
      <c r="BH6" s="644"/>
      <c r="BI6" s="644"/>
      <c r="BJ6" s="644"/>
      <c r="BK6" s="644"/>
      <c r="BL6" s="644"/>
      <c r="BM6" s="644"/>
      <c r="BN6" s="645"/>
      <c r="BO6" s="703">
        <v>92.9</v>
      </c>
      <c r="BP6" s="703"/>
      <c r="BQ6" s="703"/>
      <c r="BR6" s="703"/>
      <c r="BS6" s="704">
        <v>224067</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442067</v>
      </c>
      <c r="CS6" s="644"/>
      <c r="CT6" s="644"/>
      <c r="CU6" s="644"/>
      <c r="CV6" s="644"/>
      <c r="CW6" s="644"/>
      <c r="CX6" s="644"/>
      <c r="CY6" s="645"/>
      <c r="CZ6" s="754">
        <v>0.7</v>
      </c>
      <c r="DA6" s="723"/>
      <c r="DB6" s="723"/>
      <c r="DC6" s="757"/>
      <c r="DD6" s="649" t="s">
        <v>121</v>
      </c>
      <c r="DE6" s="644"/>
      <c r="DF6" s="644"/>
      <c r="DG6" s="644"/>
      <c r="DH6" s="644"/>
      <c r="DI6" s="644"/>
      <c r="DJ6" s="644"/>
      <c r="DK6" s="644"/>
      <c r="DL6" s="644"/>
      <c r="DM6" s="644"/>
      <c r="DN6" s="644"/>
      <c r="DO6" s="644"/>
      <c r="DP6" s="645"/>
      <c r="DQ6" s="649">
        <v>442067</v>
      </c>
      <c r="DR6" s="644"/>
      <c r="DS6" s="644"/>
      <c r="DT6" s="644"/>
      <c r="DU6" s="644"/>
      <c r="DV6" s="644"/>
      <c r="DW6" s="644"/>
      <c r="DX6" s="644"/>
      <c r="DY6" s="644"/>
      <c r="DZ6" s="644"/>
      <c r="EA6" s="644"/>
      <c r="EB6" s="644"/>
      <c r="EC6" s="684"/>
    </row>
    <row r="7" spans="2:143" ht="11.25" customHeight="1">
      <c r="B7" s="638" t="s">
        <v>226</v>
      </c>
      <c r="C7" s="639"/>
      <c r="D7" s="639"/>
      <c r="E7" s="639"/>
      <c r="F7" s="639"/>
      <c r="G7" s="639"/>
      <c r="H7" s="639"/>
      <c r="I7" s="639"/>
      <c r="J7" s="639"/>
      <c r="K7" s="639"/>
      <c r="L7" s="639"/>
      <c r="M7" s="639"/>
      <c r="N7" s="639"/>
      <c r="O7" s="639"/>
      <c r="P7" s="639"/>
      <c r="Q7" s="640"/>
      <c r="R7" s="641">
        <v>50440</v>
      </c>
      <c r="S7" s="644"/>
      <c r="T7" s="644"/>
      <c r="U7" s="644"/>
      <c r="V7" s="644"/>
      <c r="W7" s="644"/>
      <c r="X7" s="644"/>
      <c r="Y7" s="645"/>
      <c r="Z7" s="703">
        <v>0.1</v>
      </c>
      <c r="AA7" s="703"/>
      <c r="AB7" s="703"/>
      <c r="AC7" s="703"/>
      <c r="AD7" s="704">
        <v>50440</v>
      </c>
      <c r="AE7" s="704"/>
      <c r="AF7" s="704"/>
      <c r="AG7" s="704"/>
      <c r="AH7" s="704"/>
      <c r="AI7" s="704"/>
      <c r="AJ7" s="704"/>
      <c r="AK7" s="704"/>
      <c r="AL7" s="646">
        <v>0.2</v>
      </c>
      <c r="AM7" s="647"/>
      <c r="AN7" s="647"/>
      <c r="AO7" s="705"/>
      <c r="AP7" s="638" t="s">
        <v>227</v>
      </c>
      <c r="AQ7" s="639"/>
      <c r="AR7" s="639"/>
      <c r="AS7" s="639"/>
      <c r="AT7" s="639"/>
      <c r="AU7" s="639"/>
      <c r="AV7" s="639"/>
      <c r="AW7" s="639"/>
      <c r="AX7" s="639"/>
      <c r="AY7" s="639"/>
      <c r="AZ7" s="639"/>
      <c r="BA7" s="639"/>
      <c r="BB7" s="639"/>
      <c r="BC7" s="639"/>
      <c r="BD7" s="639"/>
      <c r="BE7" s="639"/>
      <c r="BF7" s="640"/>
      <c r="BG7" s="641">
        <v>11052319</v>
      </c>
      <c r="BH7" s="644"/>
      <c r="BI7" s="644"/>
      <c r="BJ7" s="644"/>
      <c r="BK7" s="644"/>
      <c r="BL7" s="644"/>
      <c r="BM7" s="644"/>
      <c r="BN7" s="645"/>
      <c r="BO7" s="703">
        <v>47.1</v>
      </c>
      <c r="BP7" s="703"/>
      <c r="BQ7" s="703"/>
      <c r="BR7" s="703"/>
      <c r="BS7" s="704">
        <v>224067</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4759676</v>
      </c>
      <c r="CS7" s="644"/>
      <c r="CT7" s="644"/>
      <c r="CU7" s="644"/>
      <c r="CV7" s="644"/>
      <c r="CW7" s="644"/>
      <c r="CX7" s="644"/>
      <c r="CY7" s="645"/>
      <c r="CZ7" s="703">
        <v>7.5</v>
      </c>
      <c r="DA7" s="703"/>
      <c r="DB7" s="703"/>
      <c r="DC7" s="703"/>
      <c r="DD7" s="649">
        <v>498106</v>
      </c>
      <c r="DE7" s="644"/>
      <c r="DF7" s="644"/>
      <c r="DG7" s="644"/>
      <c r="DH7" s="644"/>
      <c r="DI7" s="644"/>
      <c r="DJ7" s="644"/>
      <c r="DK7" s="644"/>
      <c r="DL7" s="644"/>
      <c r="DM7" s="644"/>
      <c r="DN7" s="644"/>
      <c r="DO7" s="644"/>
      <c r="DP7" s="645"/>
      <c r="DQ7" s="649">
        <v>3893875</v>
      </c>
      <c r="DR7" s="644"/>
      <c r="DS7" s="644"/>
      <c r="DT7" s="644"/>
      <c r="DU7" s="644"/>
      <c r="DV7" s="644"/>
      <c r="DW7" s="644"/>
      <c r="DX7" s="644"/>
      <c r="DY7" s="644"/>
      <c r="DZ7" s="644"/>
      <c r="EA7" s="644"/>
      <c r="EB7" s="644"/>
      <c r="EC7" s="684"/>
    </row>
    <row r="8" spans="2:143" ht="11.25" customHeight="1">
      <c r="B8" s="638" t="s">
        <v>229</v>
      </c>
      <c r="C8" s="639"/>
      <c r="D8" s="639"/>
      <c r="E8" s="639"/>
      <c r="F8" s="639"/>
      <c r="G8" s="639"/>
      <c r="H8" s="639"/>
      <c r="I8" s="639"/>
      <c r="J8" s="639"/>
      <c r="K8" s="639"/>
      <c r="L8" s="639"/>
      <c r="M8" s="639"/>
      <c r="N8" s="639"/>
      <c r="O8" s="639"/>
      <c r="P8" s="639"/>
      <c r="Q8" s="640"/>
      <c r="R8" s="641">
        <v>187585</v>
      </c>
      <c r="S8" s="644"/>
      <c r="T8" s="644"/>
      <c r="U8" s="644"/>
      <c r="V8" s="644"/>
      <c r="W8" s="644"/>
      <c r="X8" s="644"/>
      <c r="Y8" s="645"/>
      <c r="Z8" s="703">
        <v>0.3</v>
      </c>
      <c r="AA8" s="703"/>
      <c r="AB8" s="703"/>
      <c r="AC8" s="703"/>
      <c r="AD8" s="704">
        <v>187585</v>
      </c>
      <c r="AE8" s="704"/>
      <c r="AF8" s="704"/>
      <c r="AG8" s="704"/>
      <c r="AH8" s="704"/>
      <c r="AI8" s="704"/>
      <c r="AJ8" s="704"/>
      <c r="AK8" s="704"/>
      <c r="AL8" s="646">
        <v>0.6</v>
      </c>
      <c r="AM8" s="647"/>
      <c r="AN8" s="647"/>
      <c r="AO8" s="705"/>
      <c r="AP8" s="638" t="s">
        <v>230</v>
      </c>
      <c r="AQ8" s="639"/>
      <c r="AR8" s="639"/>
      <c r="AS8" s="639"/>
      <c r="AT8" s="639"/>
      <c r="AU8" s="639"/>
      <c r="AV8" s="639"/>
      <c r="AW8" s="639"/>
      <c r="AX8" s="639"/>
      <c r="AY8" s="639"/>
      <c r="AZ8" s="639"/>
      <c r="BA8" s="639"/>
      <c r="BB8" s="639"/>
      <c r="BC8" s="639"/>
      <c r="BD8" s="639"/>
      <c r="BE8" s="639"/>
      <c r="BF8" s="640"/>
      <c r="BG8" s="641">
        <v>296083</v>
      </c>
      <c r="BH8" s="644"/>
      <c r="BI8" s="644"/>
      <c r="BJ8" s="644"/>
      <c r="BK8" s="644"/>
      <c r="BL8" s="644"/>
      <c r="BM8" s="644"/>
      <c r="BN8" s="645"/>
      <c r="BO8" s="703">
        <v>1.3</v>
      </c>
      <c r="BP8" s="703"/>
      <c r="BQ8" s="703"/>
      <c r="BR8" s="703"/>
      <c r="BS8" s="649" t="s">
        <v>171</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28956024</v>
      </c>
      <c r="CS8" s="644"/>
      <c r="CT8" s="644"/>
      <c r="CU8" s="644"/>
      <c r="CV8" s="644"/>
      <c r="CW8" s="644"/>
      <c r="CX8" s="644"/>
      <c r="CY8" s="645"/>
      <c r="CZ8" s="703">
        <v>45.7</v>
      </c>
      <c r="DA8" s="703"/>
      <c r="DB8" s="703"/>
      <c r="DC8" s="703"/>
      <c r="DD8" s="649">
        <v>221322</v>
      </c>
      <c r="DE8" s="644"/>
      <c r="DF8" s="644"/>
      <c r="DG8" s="644"/>
      <c r="DH8" s="644"/>
      <c r="DI8" s="644"/>
      <c r="DJ8" s="644"/>
      <c r="DK8" s="644"/>
      <c r="DL8" s="644"/>
      <c r="DM8" s="644"/>
      <c r="DN8" s="644"/>
      <c r="DO8" s="644"/>
      <c r="DP8" s="645"/>
      <c r="DQ8" s="649">
        <v>13614656</v>
      </c>
      <c r="DR8" s="644"/>
      <c r="DS8" s="644"/>
      <c r="DT8" s="644"/>
      <c r="DU8" s="644"/>
      <c r="DV8" s="644"/>
      <c r="DW8" s="644"/>
      <c r="DX8" s="644"/>
      <c r="DY8" s="644"/>
      <c r="DZ8" s="644"/>
      <c r="EA8" s="644"/>
      <c r="EB8" s="644"/>
      <c r="EC8" s="684"/>
    </row>
    <row r="9" spans="2:143" ht="11.25" customHeight="1">
      <c r="B9" s="638" t="s">
        <v>232</v>
      </c>
      <c r="C9" s="639"/>
      <c r="D9" s="639"/>
      <c r="E9" s="639"/>
      <c r="F9" s="639"/>
      <c r="G9" s="639"/>
      <c r="H9" s="639"/>
      <c r="I9" s="639"/>
      <c r="J9" s="639"/>
      <c r="K9" s="639"/>
      <c r="L9" s="639"/>
      <c r="M9" s="639"/>
      <c r="N9" s="639"/>
      <c r="O9" s="639"/>
      <c r="P9" s="639"/>
      <c r="Q9" s="640"/>
      <c r="R9" s="641">
        <v>185426</v>
      </c>
      <c r="S9" s="644"/>
      <c r="T9" s="644"/>
      <c r="U9" s="644"/>
      <c r="V9" s="644"/>
      <c r="W9" s="644"/>
      <c r="X9" s="644"/>
      <c r="Y9" s="645"/>
      <c r="Z9" s="703">
        <v>0.3</v>
      </c>
      <c r="AA9" s="703"/>
      <c r="AB9" s="703"/>
      <c r="AC9" s="703"/>
      <c r="AD9" s="704">
        <v>185426</v>
      </c>
      <c r="AE9" s="704"/>
      <c r="AF9" s="704"/>
      <c r="AG9" s="704"/>
      <c r="AH9" s="704"/>
      <c r="AI9" s="704"/>
      <c r="AJ9" s="704"/>
      <c r="AK9" s="704"/>
      <c r="AL9" s="646">
        <v>0.6</v>
      </c>
      <c r="AM9" s="647"/>
      <c r="AN9" s="647"/>
      <c r="AO9" s="705"/>
      <c r="AP9" s="638" t="s">
        <v>233</v>
      </c>
      <c r="AQ9" s="639"/>
      <c r="AR9" s="639"/>
      <c r="AS9" s="639"/>
      <c r="AT9" s="639"/>
      <c r="AU9" s="639"/>
      <c r="AV9" s="639"/>
      <c r="AW9" s="639"/>
      <c r="AX9" s="639"/>
      <c r="AY9" s="639"/>
      <c r="AZ9" s="639"/>
      <c r="BA9" s="639"/>
      <c r="BB9" s="639"/>
      <c r="BC9" s="639"/>
      <c r="BD9" s="639"/>
      <c r="BE9" s="639"/>
      <c r="BF9" s="640"/>
      <c r="BG9" s="641">
        <v>9559925</v>
      </c>
      <c r="BH9" s="644"/>
      <c r="BI9" s="644"/>
      <c r="BJ9" s="644"/>
      <c r="BK9" s="644"/>
      <c r="BL9" s="644"/>
      <c r="BM9" s="644"/>
      <c r="BN9" s="645"/>
      <c r="BO9" s="703">
        <v>40.700000000000003</v>
      </c>
      <c r="BP9" s="703"/>
      <c r="BQ9" s="703"/>
      <c r="BR9" s="703"/>
      <c r="BS9" s="649" t="s">
        <v>121</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4506227</v>
      </c>
      <c r="CS9" s="644"/>
      <c r="CT9" s="644"/>
      <c r="CU9" s="644"/>
      <c r="CV9" s="644"/>
      <c r="CW9" s="644"/>
      <c r="CX9" s="644"/>
      <c r="CY9" s="645"/>
      <c r="CZ9" s="703">
        <v>7.1</v>
      </c>
      <c r="DA9" s="703"/>
      <c r="DB9" s="703"/>
      <c r="DC9" s="703"/>
      <c r="DD9" s="649">
        <v>16805</v>
      </c>
      <c r="DE9" s="644"/>
      <c r="DF9" s="644"/>
      <c r="DG9" s="644"/>
      <c r="DH9" s="644"/>
      <c r="DI9" s="644"/>
      <c r="DJ9" s="644"/>
      <c r="DK9" s="644"/>
      <c r="DL9" s="644"/>
      <c r="DM9" s="644"/>
      <c r="DN9" s="644"/>
      <c r="DO9" s="644"/>
      <c r="DP9" s="645"/>
      <c r="DQ9" s="649">
        <v>4105404</v>
      </c>
      <c r="DR9" s="644"/>
      <c r="DS9" s="644"/>
      <c r="DT9" s="644"/>
      <c r="DU9" s="644"/>
      <c r="DV9" s="644"/>
      <c r="DW9" s="644"/>
      <c r="DX9" s="644"/>
      <c r="DY9" s="644"/>
      <c r="DZ9" s="644"/>
      <c r="EA9" s="644"/>
      <c r="EB9" s="644"/>
      <c r="EC9" s="684"/>
    </row>
    <row r="10" spans="2:143" ht="11.25" customHeight="1">
      <c r="B10" s="638" t="s">
        <v>235</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121</v>
      </c>
      <c r="AA10" s="703"/>
      <c r="AB10" s="703"/>
      <c r="AC10" s="703"/>
      <c r="AD10" s="704" t="s">
        <v>171</v>
      </c>
      <c r="AE10" s="704"/>
      <c r="AF10" s="704"/>
      <c r="AG10" s="704"/>
      <c r="AH10" s="704"/>
      <c r="AI10" s="704"/>
      <c r="AJ10" s="704"/>
      <c r="AK10" s="704"/>
      <c r="AL10" s="646" t="s">
        <v>121</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379438</v>
      </c>
      <c r="BH10" s="644"/>
      <c r="BI10" s="644"/>
      <c r="BJ10" s="644"/>
      <c r="BK10" s="644"/>
      <c r="BL10" s="644"/>
      <c r="BM10" s="644"/>
      <c r="BN10" s="645"/>
      <c r="BO10" s="703">
        <v>1.6</v>
      </c>
      <c r="BP10" s="703"/>
      <c r="BQ10" s="703"/>
      <c r="BR10" s="703"/>
      <c r="BS10" s="649">
        <v>62666</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49833</v>
      </c>
      <c r="CS10" s="644"/>
      <c r="CT10" s="644"/>
      <c r="CU10" s="644"/>
      <c r="CV10" s="644"/>
      <c r="CW10" s="644"/>
      <c r="CX10" s="644"/>
      <c r="CY10" s="645"/>
      <c r="CZ10" s="703">
        <v>0.1</v>
      </c>
      <c r="DA10" s="703"/>
      <c r="DB10" s="703"/>
      <c r="DC10" s="703"/>
      <c r="DD10" s="649" t="s">
        <v>238</v>
      </c>
      <c r="DE10" s="644"/>
      <c r="DF10" s="644"/>
      <c r="DG10" s="644"/>
      <c r="DH10" s="644"/>
      <c r="DI10" s="644"/>
      <c r="DJ10" s="644"/>
      <c r="DK10" s="644"/>
      <c r="DL10" s="644"/>
      <c r="DM10" s="644"/>
      <c r="DN10" s="644"/>
      <c r="DO10" s="644"/>
      <c r="DP10" s="645"/>
      <c r="DQ10" s="649">
        <v>19281</v>
      </c>
      <c r="DR10" s="644"/>
      <c r="DS10" s="644"/>
      <c r="DT10" s="644"/>
      <c r="DU10" s="644"/>
      <c r="DV10" s="644"/>
      <c r="DW10" s="644"/>
      <c r="DX10" s="644"/>
      <c r="DY10" s="644"/>
      <c r="DZ10" s="644"/>
      <c r="EA10" s="644"/>
      <c r="EB10" s="644"/>
      <c r="EC10" s="684"/>
    </row>
    <row r="11" spans="2:143" ht="11.25" customHeight="1">
      <c r="B11" s="638" t="s">
        <v>239</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121</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816873</v>
      </c>
      <c r="BH11" s="644"/>
      <c r="BI11" s="644"/>
      <c r="BJ11" s="644"/>
      <c r="BK11" s="644"/>
      <c r="BL11" s="644"/>
      <c r="BM11" s="644"/>
      <c r="BN11" s="645"/>
      <c r="BO11" s="703">
        <v>3.5</v>
      </c>
      <c r="BP11" s="703"/>
      <c r="BQ11" s="703"/>
      <c r="BR11" s="703"/>
      <c r="BS11" s="649">
        <v>161401</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346104</v>
      </c>
      <c r="CS11" s="644"/>
      <c r="CT11" s="644"/>
      <c r="CU11" s="644"/>
      <c r="CV11" s="644"/>
      <c r="CW11" s="644"/>
      <c r="CX11" s="644"/>
      <c r="CY11" s="645"/>
      <c r="CZ11" s="703">
        <v>0.5</v>
      </c>
      <c r="DA11" s="703"/>
      <c r="DB11" s="703"/>
      <c r="DC11" s="703"/>
      <c r="DD11" s="649">
        <v>80360</v>
      </c>
      <c r="DE11" s="644"/>
      <c r="DF11" s="644"/>
      <c r="DG11" s="644"/>
      <c r="DH11" s="644"/>
      <c r="DI11" s="644"/>
      <c r="DJ11" s="644"/>
      <c r="DK11" s="644"/>
      <c r="DL11" s="644"/>
      <c r="DM11" s="644"/>
      <c r="DN11" s="644"/>
      <c r="DO11" s="644"/>
      <c r="DP11" s="645"/>
      <c r="DQ11" s="649">
        <v>236228</v>
      </c>
      <c r="DR11" s="644"/>
      <c r="DS11" s="644"/>
      <c r="DT11" s="644"/>
      <c r="DU11" s="644"/>
      <c r="DV11" s="644"/>
      <c r="DW11" s="644"/>
      <c r="DX11" s="644"/>
      <c r="DY11" s="644"/>
      <c r="DZ11" s="644"/>
      <c r="EA11" s="644"/>
      <c r="EB11" s="644"/>
      <c r="EC11" s="684"/>
    </row>
    <row r="12" spans="2:143" ht="11.25" customHeight="1">
      <c r="B12" s="638" t="s">
        <v>242</v>
      </c>
      <c r="C12" s="639"/>
      <c r="D12" s="639"/>
      <c r="E12" s="639"/>
      <c r="F12" s="639"/>
      <c r="G12" s="639"/>
      <c r="H12" s="639"/>
      <c r="I12" s="639"/>
      <c r="J12" s="639"/>
      <c r="K12" s="639"/>
      <c r="L12" s="639"/>
      <c r="M12" s="639"/>
      <c r="N12" s="639"/>
      <c r="O12" s="639"/>
      <c r="P12" s="639"/>
      <c r="Q12" s="640"/>
      <c r="R12" s="641">
        <v>3023829</v>
      </c>
      <c r="S12" s="644"/>
      <c r="T12" s="644"/>
      <c r="U12" s="644"/>
      <c r="V12" s="644"/>
      <c r="W12" s="644"/>
      <c r="X12" s="644"/>
      <c r="Y12" s="645"/>
      <c r="Z12" s="703">
        <v>4.7</v>
      </c>
      <c r="AA12" s="703"/>
      <c r="AB12" s="703"/>
      <c r="AC12" s="703"/>
      <c r="AD12" s="704">
        <v>3023829</v>
      </c>
      <c r="AE12" s="704"/>
      <c r="AF12" s="704"/>
      <c r="AG12" s="704"/>
      <c r="AH12" s="704"/>
      <c r="AI12" s="704"/>
      <c r="AJ12" s="704"/>
      <c r="AK12" s="704"/>
      <c r="AL12" s="646">
        <v>9.1</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9527673</v>
      </c>
      <c r="BH12" s="644"/>
      <c r="BI12" s="644"/>
      <c r="BJ12" s="644"/>
      <c r="BK12" s="644"/>
      <c r="BL12" s="644"/>
      <c r="BM12" s="644"/>
      <c r="BN12" s="645"/>
      <c r="BO12" s="703">
        <v>40.6</v>
      </c>
      <c r="BP12" s="703"/>
      <c r="BQ12" s="703"/>
      <c r="BR12" s="703"/>
      <c r="BS12" s="649" t="s">
        <v>171</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1874929</v>
      </c>
      <c r="CS12" s="644"/>
      <c r="CT12" s="644"/>
      <c r="CU12" s="644"/>
      <c r="CV12" s="644"/>
      <c r="CW12" s="644"/>
      <c r="CX12" s="644"/>
      <c r="CY12" s="645"/>
      <c r="CZ12" s="703">
        <v>3</v>
      </c>
      <c r="DA12" s="703"/>
      <c r="DB12" s="703"/>
      <c r="DC12" s="703"/>
      <c r="DD12" s="649">
        <v>9460</v>
      </c>
      <c r="DE12" s="644"/>
      <c r="DF12" s="644"/>
      <c r="DG12" s="644"/>
      <c r="DH12" s="644"/>
      <c r="DI12" s="644"/>
      <c r="DJ12" s="644"/>
      <c r="DK12" s="644"/>
      <c r="DL12" s="644"/>
      <c r="DM12" s="644"/>
      <c r="DN12" s="644"/>
      <c r="DO12" s="644"/>
      <c r="DP12" s="645"/>
      <c r="DQ12" s="649">
        <v>357975</v>
      </c>
      <c r="DR12" s="644"/>
      <c r="DS12" s="644"/>
      <c r="DT12" s="644"/>
      <c r="DU12" s="644"/>
      <c r="DV12" s="644"/>
      <c r="DW12" s="644"/>
      <c r="DX12" s="644"/>
      <c r="DY12" s="644"/>
      <c r="DZ12" s="644"/>
      <c r="EA12" s="644"/>
      <c r="EB12" s="644"/>
      <c r="EC12" s="684"/>
    </row>
    <row r="13" spans="2:143" ht="11.25" customHeight="1">
      <c r="B13" s="638" t="s">
        <v>245</v>
      </c>
      <c r="C13" s="639"/>
      <c r="D13" s="639"/>
      <c r="E13" s="639"/>
      <c r="F13" s="639"/>
      <c r="G13" s="639"/>
      <c r="H13" s="639"/>
      <c r="I13" s="639"/>
      <c r="J13" s="639"/>
      <c r="K13" s="639"/>
      <c r="L13" s="639"/>
      <c r="M13" s="639"/>
      <c r="N13" s="639"/>
      <c r="O13" s="639"/>
      <c r="P13" s="639"/>
      <c r="Q13" s="640"/>
      <c r="R13" s="641">
        <v>33156</v>
      </c>
      <c r="S13" s="644"/>
      <c r="T13" s="644"/>
      <c r="U13" s="644"/>
      <c r="V13" s="644"/>
      <c r="W13" s="644"/>
      <c r="X13" s="644"/>
      <c r="Y13" s="645"/>
      <c r="Z13" s="703">
        <v>0.1</v>
      </c>
      <c r="AA13" s="703"/>
      <c r="AB13" s="703"/>
      <c r="AC13" s="703"/>
      <c r="AD13" s="704">
        <v>33156</v>
      </c>
      <c r="AE13" s="704"/>
      <c r="AF13" s="704"/>
      <c r="AG13" s="704"/>
      <c r="AH13" s="704"/>
      <c r="AI13" s="704"/>
      <c r="AJ13" s="704"/>
      <c r="AK13" s="704"/>
      <c r="AL13" s="646">
        <v>0.1</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9417410</v>
      </c>
      <c r="BH13" s="644"/>
      <c r="BI13" s="644"/>
      <c r="BJ13" s="644"/>
      <c r="BK13" s="644"/>
      <c r="BL13" s="644"/>
      <c r="BM13" s="644"/>
      <c r="BN13" s="645"/>
      <c r="BO13" s="703">
        <v>40.1</v>
      </c>
      <c r="BP13" s="703"/>
      <c r="BQ13" s="703"/>
      <c r="BR13" s="703"/>
      <c r="BS13" s="649" t="s">
        <v>238</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8108776</v>
      </c>
      <c r="CS13" s="644"/>
      <c r="CT13" s="644"/>
      <c r="CU13" s="644"/>
      <c r="CV13" s="644"/>
      <c r="CW13" s="644"/>
      <c r="CX13" s="644"/>
      <c r="CY13" s="645"/>
      <c r="CZ13" s="703">
        <v>12.8</v>
      </c>
      <c r="DA13" s="703"/>
      <c r="DB13" s="703"/>
      <c r="DC13" s="703"/>
      <c r="DD13" s="649">
        <v>2901277</v>
      </c>
      <c r="DE13" s="644"/>
      <c r="DF13" s="644"/>
      <c r="DG13" s="644"/>
      <c r="DH13" s="644"/>
      <c r="DI13" s="644"/>
      <c r="DJ13" s="644"/>
      <c r="DK13" s="644"/>
      <c r="DL13" s="644"/>
      <c r="DM13" s="644"/>
      <c r="DN13" s="644"/>
      <c r="DO13" s="644"/>
      <c r="DP13" s="645"/>
      <c r="DQ13" s="649">
        <v>4110957</v>
      </c>
      <c r="DR13" s="644"/>
      <c r="DS13" s="644"/>
      <c r="DT13" s="644"/>
      <c r="DU13" s="644"/>
      <c r="DV13" s="644"/>
      <c r="DW13" s="644"/>
      <c r="DX13" s="644"/>
      <c r="DY13" s="644"/>
      <c r="DZ13" s="644"/>
      <c r="EA13" s="644"/>
      <c r="EB13" s="644"/>
      <c r="EC13" s="684"/>
    </row>
    <row r="14" spans="2:143" ht="11.25" customHeight="1">
      <c r="B14" s="638" t="s">
        <v>248</v>
      </c>
      <c r="C14" s="639"/>
      <c r="D14" s="639"/>
      <c r="E14" s="639"/>
      <c r="F14" s="639"/>
      <c r="G14" s="639"/>
      <c r="H14" s="639"/>
      <c r="I14" s="639"/>
      <c r="J14" s="639"/>
      <c r="K14" s="639"/>
      <c r="L14" s="639"/>
      <c r="M14" s="639"/>
      <c r="N14" s="639"/>
      <c r="O14" s="639"/>
      <c r="P14" s="639"/>
      <c r="Q14" s="640"/>
      <c r="R14" s="641" t="s">
        <v>171</v>
      </c>
      <c r="S14" s="644"/>
      <c r="T14" s="644"/>
      <c r="U14" s="644"/>
      <c r="V14" s="644"/>
      <c r="W14" s="644"/>
      <c r="X14" s="644"/>
      <c r="Y14" s="645"/>
      <c r="Z14" s="703" t="s">
        <v>171</v>
      </c>
      <c r="AA14" s="703"/>
      <c r="AB14" s="703"/>
      <c r="AC14" s="703"/>
      <c r="AD14" s="704" t="s">
        <v>121</v>
      </c>
      <c r="AE14" s="704"/>
      <c r="AF14" s="704"/>
      <c r="AG14" s="704"/>
      <c r="AH14" s="704"/>
      <c r="AI14" s="704"/>
      <c r="AJ14" s="704"/>
      <c r="AK14" s="704"/>
      <c r="AL14" s="646" t="s">
        <v>171</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291927</v>
      </c>
      <c r="BH14" s="644"/>
      <c r="BI14" s="644"/>
      <c r="BJ14" s="644"/>
      <c r="BK14" s="644"/>
      <c r="BL14" s="644"/>
      <c r="BM14" s="644"/>
      <c r="BN14" s="645"/>
      <c r="BO14" s="703">
        <v>1.2</v>
      </c>
      <c r="BP14" s="703"/>
      <c r="BQ14" s="703"/>
      <c r="BR14" s="703"/>
      <c r="BS14" s="649" t="s">
        <v>171</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2203246</v>
      </c>
      <c r="CS14" s="644"/>
      <c r="CT14" s="644"/>
      <c r="CU14" s="644"/>
      <c r="CV14" s="644"/>
      <c r="CW14" s="644"/>
      <c r="CX14" s="644"/>
      <c r="CY14" s="645"/>
      <c r="CZ14" s="703">
        <v>3.5</v>
      </c>
      <c r="DA14" s="703"/>
      <c r="DB14" s="703"/>
      <c r="DC14" s="703"/>
      <c r="DD14" s="649">
        <v>176872</v>
      </c>
      <c r="DE14" s="644"/>
      <c r="DF14" s="644"/>
      <c r="DG14" s="644"/>
      <c r="DH14" s="644"/>
      <c r="DI14" s="644"/>
      <c r="DJ14" s="644"/>
      <c r="DK14" s="644"/>
      <c r="DL14" s="644"/>
      <c r="DM14" s="644"/>
      <c r="DN14" s="644"/>
      <c r="DO14" s="644"/>
      <c r="DP14" s="645"/>
      <c r="DQ14" s="649">
        <v>2079597</v>
      </c>
      <c r="DR14" s="644"/>
      <c r="DS14" s="644"/>
      <c r="DT14" s="644"/>
      <c r="DU14" s="644"/>
      <c r="DV14" s="644"/>
      <c r="DW14" s="644"/>
      <c r="DX14" s="644"/>
      <c r="DY14" s="644"/>
      <c r="DZ14" s="644"/>
      <c r="EA14" s="644"/>
      <c r="EB14" s="644"/>
      <c r="EC14" s="684"/>
    </row>
    <row r="15" spans="2:143" ht="11.25" customHeight="1">
      <c r="B15" s="638" t="s">
        <v>251</v>
      </c>
      <c r="C15" s="639"/>
      <c r="D15" s="639"/>
      <c r="E15" s="639"/>
      <c r="F15" s="639"/>
      <c r="G15" s="639"/>
      <c r="H15" s="639"/>
      <c r="I15" s="639"/>
      <c r="J15" s="639"/>
      <c r="K15" s="639"/>
      <c r="L15" s="639"/>
      <c r="M15" s="639"/>
      <c r="N15" s="639"/>
      <c r="O15" s="639"/>
      <c r="P15" s="639"/>
      <c r="Q15" s="640"/>
      <c r="R15" s="641">
        <v>139242</v>
      </c>
      <c r="S15" s="644"/>
      <c r="T15" s="644"/>
      <c r="U15" s="644"/>
      <c r="V15" s="644"/>
      <c r="W15" s="644"/>
      <c r="X15" s="644"/>
      <c r="Y15" s="645"/>
      <c r="Z15" s="703">
        <v>0.2</v>
      </c>
      <c r="AA15" s="703"/>
      <c r="AB15" s="703"/>
      <c r="AC15" s="703"/>
      <c r="AD15" s="704">
        <v>139242</v>
      </c>
      <c r="AE15" s="704"/>
      <c r="AF15" s="704"/>
      <c r="AG15" s="704"/>
      <c r="AH15" s="704"/>
      <c r="AI15" s="704"/>
      <c r="AJ15" s="704"/>
      <c r="AK15" s="704"/>
      <c r="AL15" s="646">
        <v>0.4</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916349</v>
      </c>
      <c r="BH15" s="644"/>
      <c r="BI15" s="644"/>
      <c r="BJ15" s="644"/>
      <c r="BK15" s="644"/>
      <c r="BL15" s="644"/>
      <c r="BM15" s="644"/>
      <c r="BN15" s="645"/>
      <c r="BO15" s="703">
        <v>3.9</v>
      </c>
      <c r="BP15" s="703"/>
      <c r="BQ15" s="703"/>
      <c r="BR15" s="703"/>
      <c r="BS15" s="649" t="s">
        <v>121</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6099053</v>
      </c>
      <c r="CS15" s="644"/>
      <c r="CT15" s="644"/>
      <c r="CU15" s="644"/>
      <c r="CV15" s="644"/>
      <c r="CW15" s="644"/>
      <c r="CX15" s="644"/>
      <c r="CY15" s="645"/>
      <c r="CZ15" s="703">
        <v>9.6</v>
      </c>
      <c r="DA15" s="703"/>
      <c r="DB15" s="703"/>
      <c r="DC15" s="703"/>
      <c r="DD15" s="649">
        <v>1685075</v>
      </c>
      <c r="DE15" s="644"/>
      <c r="DF15" s="644"/>
      <c r="DG15" s="644"/>
      <c r="DH15" s="644"/>
      <c r="DI15" s="644"/>
      <c r="DJ15" s="644"/>
      <c r="DK15" s="644"/>
      <c r="DL15" s="644"/>
      <c r="DM15" s="644"/>
      <c r="DN15" s="644"/>
      <c r="DO15" s="644"/>
      <c r="DP15" s="645"/>
      <c r="DQ15" s="649">
        <v>4037522</v>
      </c>
      <c r="DR15" s="644"/>
      <c r="DS15" s="644"/>
      <c r="DT15" s="644"/>
      <c r="DU15" s="644"/>
      <c r="DV15" s="644"/>
      <c r="DW15" s="644"/>
      <c r="DX15" s="644"/>
      <c r="DY15" s="644"/>
      <c r="DZ15" s="644"/>
      <c r="EA15" s="644"/>
      <c r="EB15" s="644"/>
      <c r="EC15" s="684"/>
    </row>
    <row r="16" spans="2:143" ht="11.25" customHeight="1">
      <c r="B16" s="638" t="s">
        <v>254</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171</v>
      </c>
      <c r="AA16" s="703"/>
      <c r="AB16" s="703"/>
      <c r="AC16" s="703"/>
      <c r="AD16" s="704" t="s">
        <v>121</v>
      </c>
      <c r="AE16" s="704"/>
      <c r="AF16" s="704"/>
      <c r="AG16" s="704"/>
      <c r="AH16" s="704"/>
      <c r="AI16" s="704"/>
      <c r="AJ16" s="704"/>
      <c r="AK16" s="704"/>
      <c r="AL16" s="646" t="s">
        <v>238</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238</v>
      </c>
      <c r="BP16" s="703"/>
      <c r="BQ16" s="703"/>
      <c r="BR16" s="703"/>
      <c r="BS16" s="649" t="s">
        <v>171</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180726</v>
      </c>
      <c r="CS16" s="644"/>
      <c r="CT16" s="644"/>
      <c r="CU16" s="644"/>
      <c r="CV16" s="644"/>
      <c r="CW16" s="644"/>
      <c r="CX16" s="644"/>
      <c r="CY16" s="645"/>
      <c r="CZ16" s="703">
        <v>0.3</v>
      </c>
      <c r="DA16" s="703"/>
      <c r="DB16" s="703"/>
      <c r="DC16" s="703"/>
      <c r="DD16" s="649" t="s">
        <v>121</v>
      </c>
      <c r="DE16" s="644"/>
      <c r="DF16" s="644"/>
      <c r="DG16" s="644"/>
      <c r="DH16" s="644"/>
      <c r="DI16" s="644"/>
      <c r="DJ16" s="644"/>
      <c r="DK16" s="644"/>
      <c r="DL16" s="644"/>
      <c r="DM16" s="644"/>
      <c r="DN16" s="644"/>
      <c r="DO16" s="644"/>
      <c r="DP16" s="645"/>
      <c r="DQ16" s="649">
        <v>2755</v>
      </c>
      <c r="DR16" s="644"/>
      <c r="DS16" s="644"/>
      <c r="DT16" s="644"/>
      <c r="DU16" s="644"/>
      <c r="DV16" s="644"/>
      <c r="DW16" s="644"/>
      <c r="DX16" s="644"/>
      <c r="DY16" s="644"/>
      <c r="DZ16" s="644"/>
      <c r="EA16" s="644"/>
      <c r="EB16" s="644"/>
      <c r="EC16" s="684"/>
    </row>
    <row r="17" spans="2:133" ht="11.25" customHeight="1">
      <c r="B17" s="638" t="s">
        <v>257</v>
      </c>
      <c r="C17" s="639"/>
      <c r="D17" s="639"/>
      <c r="E17" s="639"/>
      <c r="F17" s="639"/>
      <c r="G17" s="639"/>
      <c r="H17" s="639"/>
      <c r="I17" s="639"/>
      <c r="J17" s="639"/>
      <c r="K17" s="639"/>
      <c r="L17" s="639"/>
      <c r="M17" s="639"/>
      <c r="N17" s="639"/>
      <c r="O17" s="639"/>
      <c r="P17" s="639"/>
      <c r="Q17" s="640"/>
      <c r="R17" s="641">
        <v>121679</v>
      </c>
      <c r="S17" s="644"/>
      <c r="T17" s="644"/>
      <c r="U17" s="644"/>
      <c r="V17" s="644"/>
      <c r="W17" s="644"/>
      <c r="X17" s="644"/>
      <c r="Y17" s="645"/>
      <c r="Z17" s="703">
        <v>0.2</v>
      </c>
      <c r="AA17" s="703"/>
      <c r="AB17" s="703"/>
      <c r="AC17" s="703"/>
      <c r="AD17" s="704">
        <v>121679</v>
      </c>
      <c r="AE17" s="704"/>
      <c r="AF17" s="704"/>
      <c r="AG17" s="704"/>
      <c r="AH17" s="704"/>
      <c r="AI17" s="704"/>
      <c r="AJ17" s="704"/>
      <c r="AK17" s="704"/>
      <c r="AL17" s="646">
        <v>0.4</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171</v>
      </c>
      <c r="BH17" s="644"/>
      <c r="BI17" s="644"/>
      <c r="BJ17" s="644"/>
      <c r="BK17" s="644"/>
      <c r="BL17" s="644"/>
      <c r="BM17" s="644"/>
      <c r="BN17" s="645"/>
      <c r="BO17" s="703" t="s">
        <v>171</v>
      </c>
      <c r="BP17" s="703"/>
      <c r="BQ17" s="703"/>
      <c r="BR17" s="703"/>
      <c r="BS17" s="649" t="s">
        <v>238</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5783666</v>
      </c>
      <c r="CS17" s="644"/>
      <c r="CT17" s="644"/>
      <c r="CU17" s="644"/>
      <c r="CV17" s="644"/>
      <c r="CW17" s="644"/>
      <c r="CX17" s="644"/>
      <c r="CY17" s="645"/>
      <c r="CZ17" s="703">
        <v>9.1</v>
      </c>
      <c r="DA17" s="703"/>
      <c r="DB17" s="703"/>
      <c r="DC17" s="703"/>
      <c r="DD17" s="649" t="s">
        <v>238</v>
      </c>
      <c r="DE17" s="644"/>
      <c r="DF17" s="644"/>
      <c r="DG17" s="644"/>
      <c r="DH17" s="644"/>
      <c r="DI17" s="644"/>
      <c r="DJ17" s="644"/>
      <c r="DK17" s="644"/>
      <c r="DL17" s="644"/>
      <c r="DM17" s="644"/>
      <c r="DN17" s="644"/>
      <c r="DO17" s="644"/>
      <c r="DP17" s="645"/>
      <c r="DQ17" s="649">
        <v>5537080</v>
      </c>
      <c r="DR17" s="644"/>
      <c r="DS17" s="644"/>
      <c r="DT17" s="644"/>
      <c r="DU17" s="644"/>
      <c r="DV17" s="644"/>
      <c r="DW17" s="644"/>
      <c r="DX17" s="644"/>
      <c r="DY17" s="644"/>
      <c r="DZ17" s="644"/>
      <c r="EA17" s="644"/>
      <c r="EB17" s="644"/>
      <c r="EC17" s="684"/>
    </row>
    <row r="18" spans="2:133" ht="11.25" customHeight="1">
      <c r="B18" s="638" t="s">
        <v>260</v>
      </c>
      <c r="C18" s="639"/>
      <c r="D18" s="639"/>
      <c r="E18" s="639"/>
      <c r="F18" s="639"/>
      <c r="G18" s="639"/>
      <c r="H18" s="639"/>
      <c r="I18" s="639"/>
      <c r="J18" s="639"/>
      <c r="K18" s="639"/>
      <c r="L18" s="639"/>
      <c r="M18" s="639"/>
      <c r="N18" s="639"/>
      <c r="O18" s="639"/>
      <c r="P18" s="639"/>
      <c r="Q18" s="640"/>
      <c r="R18" s="641">
        <v>7084531</v>
      </c>
      <c r="S18" s="644"/>
      <c r="T18" s="644"/>
      <c r="U18" s="644"/>
      <c r="V18" s="644"/>
      <c r="W18" s="644"/>
      <c r="X18" s="644"/>
      <c r="Y18" s="645"/>
      <c r="Z18" s="703">
        <v>11.1</v>
      </c>
      <c r="AA18" s="703"/>
      <c r="AB18" s="703"/>
      <c r="AC18" s="703"/>
      <c r="AD18" s="704">
        <v>6743373</v>
      </c>
      <c r="AE18" s="704"/>
      <c r="AF18" s="704"/>
      <c r="AG18" s="704"/>
      <c r="AH18" s="704"/>
      <c r="AI18" s="704"/>
      <c r="AJ18" s="704"/>
      <c r="AK18" s="704"/>
      <c r="AL18" s="646">
        <v>20.399999999999999</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238</v>
      </c>
      <c r="BP18" s="703"/>
      <c r="BQ18" s="703"/>
      <c r="BR18" s="703"/>
      <c r="BS18" s="649" t="s">
        <v>121</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238</v>
      </c>
      <c r="DA18" s="703"/>
      <c r="DB18" s="703"/>
      <c r="DC18" s="703"/>
      <c r="DD18" s="649" t="s">
        <v>121</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c r="B19" s="638" t="s">
        <v>263</v>
      </c>
      <c r="C19" s="639"/>
      <c r="D19" s="639"/>
      <c r="E19" s="639"/>
      <c r="F19" s="639"/>
      <c r="G19" s="639"/>
      <c r="H19" s="639"/>
      <c r="I19" s="639"/>
      <c r="J19" s="639"/>
      <c r="K19" s="639"/>
      <c r="L19" s="639"/>
      <c r="M19" s="639"/>
      <c r="N19" s="639"/>
      <c r="O19" s="639"/>
      <c r="P19" s="639"/>
      <c r="Q19" s="640"/>
      <c r="R19" s="641">
        <v>6743373</v>
      </c>
      <c r="S19" s="644"/>
      <c r="T19" s="644"/>
      <c r="U19" s="644"/>
      <c r="V19" s="644"/>
      <c r="W19" s="644"/>
      <c r="X19" s="644"/>
      <c r="Y19" s="645"/>
      <c r="Z19" s="703">
        <v>10.6</v>
      </c>
      <c r="AA19" s="703"/>
      <c r="AB19" s="703"/>
      <c r="AC19" s="703"/>
      <c r="AD19" s="704">
        <v>6743373</v>
      </c>
      <c r="AE19" s="704"/>
      <c r="AF19" s="704"/>
      <c r="AG19" s="704"/>
      <c r="AH19" s="704"/>
      <c r="AI19" s="704"/>
      <c r="AJ19" s="704"/>
      <c r="AK19" s="704"/>
      <c r="AL19" s="646">
        <v>20.399999999999999</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1675214</v>
      </c>
      <c r="BH19" s="644"/>
      <c r="BI19" s="644"/>
      <c r="BJ19" s="644"/>
      <c r="BK19" s="644"/>
      <c r="BL19" s="644"/>
      <c r="BM19" s="644"/>
      <c r="BN19" s="645"/>
      <c r="BO19" s="703">
        <v>7.1</v>
      </c>
      <c r="BP19" s="703"/>
      <c r="BQ19" s="703"/>
      <c r="BR19" s="703"/>
      <c r="BS19" s="649" t="s">
        <v>121</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171</v>
      </c>
      <c r="CS19" s="644"/>
      <c r="CT19" s="644"/>
      <c r="CU19" s="644"/>
      <c r="CV19" s="644"/>
      <c r="CW19" s="644"/>
      <c r="CX19" s="644"/>
      <c r="CY19" s="645"/>
      <c r="CZ19" s="703" t="s">
        <v>121</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c r="B20" s="638" t="s">
        <v>266</v>
      </c>
      <c r="C20" s="639"/>
      <c r="D20" s="639"/>
      <c r="E20" s="639"/>
      <c r="F20" s="639"/>
      <c r="G20" s="639"/>
      <c r="H20" s="639"/>
      <c r="I20" s="639"/>
      <c r="J20" s="639"/>
      <c r="K20" s="639"/>
      <c r="L20" s="639"/>
      <c r="M20" s="639"/>
      <c r="N20" s="639"/>
      <c r="O20" s="639"/>
      <c r="P20" s="639"/>
      <c r="Q20" s="640"/>
      <c r="R20" s="641">
        <v>341154</v>
      </c>
      <c r="S20" s="644"/>
      <c r="T20" s="644"/>
      <c r="U20" s="644"/>
      <c r="V20" s="644"/>
      <c r="W20" s="644"/>
      <c r="X20" s="644"/>
      <c r="Y20" s="645"/>
      <c r="Z20" s="703">
        <v>0.5</v>
      </c>
      <c r="AA20" s="703"/>
      <c r="AB20" s="703"/>
      <c r="AC20" s="703"/>
      <c r="AD20" s="704" t="s">
        <v>121</v>
      </c>
      <c r="AE20" s="704"/>
      <c r="AF20" s="704"/>
      <c r="AG20" s="704"/>
      <c r="AH20" s="704"/>
      <c r="AI20" s="704"/>
      <c r="AJ20" s="704"/>
      <c r="AK20" s="704"/>
      <c r="AL20" s="646" t="s">
        <v>121</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1675214</v>
      </c>
      <c r="BH20" s="644"/>
      <c r="BI20" s="644"/>
      <c r="BJ20" s="644"/>
      <c r="BK20" s="644"/>
      <c r="BL20" s="644"/>
      <c r="BM20" s="644"/>
      <c r="BN20" s="645"/>
      <c r="BO20" s="703">
        <v>7.1</v>
      </c>
      <c r="BP20" s="703"/>
      <c r="BQ20" s="703"/>
      <c r="BR20" s="703"/>
      <c r="BS20" s="649" t="s">
        <v>121</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63310327</v>
      </c>
      <c r="CS20" s="644"/>
      <c r="CT20" s="644"/>
      <c r="CU20" s="644"/>
      <c r="CV20" s="644"/>
      <c r="CW20" s="644"/>
      <c r="CX20" s="644"/>
      <c r="CY20" s="645"/>
      <c r="CZ20" s="703">
        <v>100</v>
      </c>
      <c r="DA20" s="703"/>
      <c r="DB20" s="703"/>
      <c r="DC20" s="703"/>
      <c r="DD20" s="649">
        <v>5589277</v>
      </c>
      <c r="DE20" s="644"/>
      <c r="DF20" s="644"/>
      <c r="DG20" s="644"/>
      <c r="DH20" s="644"/>
      <c r="DI20" s="644"/>
      <c r="DJ20" s="644"/>
      <c r="DK20" s="644"/>
      <c r="DL20" s="644"/>
      <c r="DM20" s="644"/>
      <c r="DN20" s="644"/>
      <c r="DO20" s="644"/>
      <c r="DP20" s="645"/>
      <c r="DQ20" s="649">
        <v>38437397</v>
      </c>
      <c r="DR20" s="644"/>
      <c r="DS20" s="644"/>
      <c r="DT20" s="644"/>
      <c r="DU20" s="644"/>
      <c r="DV20" s="644"/>
      <c r="DW20" s="644"/>
      <c r="DX20" s="644"/>
      <c r="DY20" s="644"/>
      <c r="DZ20" s="644"/>
      <c r="EA20" s="644"/>
      <c r="EB20" s="644"/>
      <c r="EC20" s="684"/>
    </row>
    <row r="21" spans="2:133" ht="11.25" customHeight="1">
      <c r="B21" s="638" t="s">
        <v>269</v>
      </c>
      <c r="C21" s="639"/>
      <c r="D21" s="639"/>
      <c r="E21" s="639"/>
      <c r="F21" s="639"/>
      <c r="G21" s="639"/>
      <c r="H21" s="639"/>
      <c r="I21" s="639"/>
      <c r="J21" s="639"/>
      <c r="K21" s="639"/>
      <c r="L21" s="639"/>
      <c r="M21" s="639"/>
      <c r="N21" s="639"/>
      <c r="O21" s="639"/>
      <c r="P21" s="639"/>
      <c r="Q21" s="640"/>
      <c r="R21" s="641">
        <v>4</v>
      </c>
      <c r="S21" s="644"/>
      <c r="T21" s="644"/>
      <c r="U21" s="644"/>
      <c r="V21" s="644"/>
      <c r="W21" s="644"/>
      <c r="X21" s="644"/>
      <c r="Y21" s="645"/>
      <c r="Z21" s="703">
        <v>0</v>
      </c>
      <c r="AA21" s="703"/>
      <c r="AB21" s="703"/>
      <c r="AC21" s="703"/>
      <c r="AD21" s="704" t="s">
        <v>171</v>
      </c>
      <c r="AE21" s="704"/>
      <c r="AF21" s="704"/>
      <c r="AG21" s="704"/>
      <c r="AH21" s="704"/>
      <c r="AI21" s="704"/>
      <c r="AJ21" s="704"/>
      <c r="AK21" s="704"/>
      <c r="AL21" s="646" t="s">
        <v>121</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t="s">
        <v>121</v>
      </c>
      <c r="BH21" s="644"/>
      <c r="BI21" s="644"/>
      <c r="BJ21" s="644"/>
      <c r="BK21" s="644"/>
      <c r="BL21" s="644"/>
      <c r="BM21" s="644"/>
      <c r="BN21" s="645"/>
      <c r="BO21" s="703" t="s">
        <v>121</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271</v>
      </c>
      <c r="C22" s="639"/>
      <c r="D22" s="639"/>
      <c r="E22" s="639"/>
      <c r="F22" s="639"/>
      <c r="G22" s="639"/>
      <c r="H22" s="639"/>
      <c r="I22" s="639"/>
      <c r="J22" s="639"/>
      <c r="K22" s="639"/>
      <c r="L22" s="639"/>
      <c r="M22" s="639"/>
      <c r="N22" s="639"/>
      <c r="O22" s="639"/>
      <c r="P22" s="639"/>
      <c r="Q22" s="640"/>
      <c r="R22" s="641">
        <v>34628467</v>
      </c>
      <c r="S22" s="644"/>
      <c r="T22" s="644"/>
      <c r="U22" s="644"/>
      <c r="V22" s="644"/>
      <c r="W22" s="644"/>
      <c r="X22" s="644"/>
      <c r="Y22" s="645"/>
      <c r="Z22" s="703">
        <v>54.3</v>
      </c>
      <c r="AA22" s="703"/>
      <c r="AB22" s="703"/>
      <c r="AC22" s="703"/>
      <c r="AD22" s="704">
        <v>32612095</v>
      </c>
      <c r="AE22" s="704"/>
      <c r="AF22" s="704"/>
      <c r="AG22" s="704"/>
      <c r="AH22" s="704"/>
      <c r="AI22" s="704"/>
      <c r="AJ22" s="704"/>
      <c r="AK22" s="704"/>
      <c r="AL22" s="646">
        <v>98.5</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238</v>
      </c>
      <c r="BP22" s="703"/>
      <c r="BQ22" s="703"/>
      <c r="BR22" s="703"/>
      <c r="BS22" s="649" t="s">
        <v>238</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274</v>
      </c>
      <c r="C23" s="639"/>
      <c r="D23" s="639"/>
      <c r="E23" s="639"/>
      <c r="F23" s="639"/>
      <c r="G23" s="639"/>
      <c r="H23" s="639"/>
      <c r="I23" s="639"/>
      <c r="J23" s="639"/>
      <c r="K23" s="639"/>
      <c r="L23" s="639"/>
      <c r="M23" s="639"/>
      <c r="N23" s="639"/>
      <c r="O23" s="639"/>
      <c r="P23" s="639"/>
      <c r="Q23" s="640"/>
      <c r="R23" s="641">
        <v>26054</v>
      </c>
      <c r="S23" s="644"/>
      <c r="T23" s="644"/>
      <c r="U23" s="644"/>
      <c r="V23" s="644"/>
      <c r="W23" s="644"/>
      <c r="X23" s="644"/>
      <c r="Y23" s="645"/>
      <c r="Z23" s="703">
        <v>0</v>
      </c>
      <c r="AA23" s="703"/>
      <c r="AB23" s="703"/>
      <c r="AC23" s="703"/>
      <c r="AD23" s="704">
        <v>26054</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v>1675214</v>
      </c>
      <c r="BH23" s="644"/>
      <c r="BI23" s="644"/>
      <c r="BJ23" s="644"/>
      <c r="BK23" s="644"/>
      <c r="BL23" s="644"/>
      <c r="BM23" s="644"/>
      <c r="BN23" s="645"/>
      <c r="BO23" s="703">
        <v>7.1</v>
      </c>
      <c r="BP23" s="703"/>
      <c r="BQ23" s="703"/>
      <c r="BR23" s="703"/>
      <c r="BS23" s="649" t="s">
        <v>121</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c r="B24" s="638" t="s">
        <v>281</v>
      </c>
      <c r="C24" s="639"/>
      <c r="D24" s="639"/>
      <c r="E24" s="639"/>
      <c r="F24" s="639"/>
      <c r="G24" s="639"/>
      <c r="H24" s="639"/>
      <c r="I24" s="639"/>
      <c r="J24" s="639"/>
      <c r="K24" s="639"/>
      <c r="L24" s="639"/>
      <c r="M24" s="639"/>
      <c r="N24" s="639"/>
      <c r="O24" s="639"/>
      <c r="P24" s="639"/>
      <c r="Q24" s="640"/>
      <c r="R24" s="641">
        <v>485417</v>
      </c>
      <c r="S24" s="644"/>
      <c r="T24" s="644"/>
      <c r="U24" s="644"/>
      <c r="V24" s="644"/>
      <c r="W24" s="644"/>
      <c r="X24" s="644"/>
      <c r="Y24" s="645"/>
      <c r="Z24" s="703">
        <v>0.8</v>
      </c>
      <c r="AA24" s="703"/>
      <c r="AB24" s="703"/>
      <c r="AC24" s="703"/>
      <c r="AD24" s="704" t="s">
        <v>121</v>
      </c>
      <c r="AE24" s="704"/>
      <c r="AF24" s="704"/>
      <c r="AG24" s="704"/>
      <c r="AH24" s="704"/>
      <c r="AI24" s="704"/>
      <c r="AJ24" s="704"/>
      <c r="AK24" s="704"/>
      <c r="AL24" s="646" t="s">
        <v>121</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238</v>
      </c>
      <c r="BP24" s="703"/>
      <c r="BQ24" s="703"/>
      <c r="BR24" s="703"/>
      <c r="BS24" s="649" t="s">
        <v>121</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36087967</v>
      </c>
      <c r="CS24" s="707"/>
      <c r="CT24" s="707"/>
      <c r="CU24" s="707"/>
      <c r="CV24" s="707"/>
      <c r="CW24" s="707"/>
      <c r="CX24" s="707"/>
      <c r="CY24" s="753"/>
      <c r="CZ24" s="754">
        <v>57</v>
      </c>
      <c r="DA24" s="723"/>
      <c r="DB24" s="723"/>
      <c r="DC24" s="757"/>
      <c r="DD24" s="752">
        <v>21755452</v>
      </c>
      <c r="DE24" s="707"/>
      <c r="DF24" s="707"/>
      <c r="DG24" s="707"/>
      <c r="DH24" s="707"/>
      <c r="DI24" s="707"/>
      <c r="DJ24" s="707"/>
      <c r="DK24" s="753"/>
      <c r="DL24" s="752">
        <v>21579967</v>
      </c>
      <c r="DM24" s="707"/>
      <c r="DN24" s="707"/>
      <c r="DO24" s="707"/>
      <c r="DP24" s="707"/>
      <c r="DQ24" s="707"/>
      <c r="DR24" s="707"/>
      <c r="DS24" s="707"/>
      <c r="DT24" s="707"/>
      <c r="DU24" s="707"/>
      <c r="DV24" s="753"/>
      <c r="DW24" s="754">
        <v>60.9</v>
      </c>
      <c r="DX24" s="723"/>
      <c r="DY24" s="723"/>
      <c r="DZ24" s="723"/>
      <c r="EA24" s="723"/>
      <c r="EB24" s="723"/>
      <c r="EC24" s="755"/>
    </row>
    <row r="25" spans="2:133" ht="11.25" customHeight="1">
      <c r="B25" s="638" t="s">
        <v>284</v>
      </c>
      <c r="C25" s="639"/>
      <c r="D25" s="639"/>
      <c r="E25" s="639"/>
      <c r="F25" s="639"/>
      <c r="G25" s="639"/>
      <c r="H25" s="639"/>
      <c r="I25" s="639"/>
      <c r="J25" s="639"/>
      <c r="K25" s="639"/>
      <c r="L25" s="639"/>
      <c r="M25" s="639"/>
      <c r="N25" s="639"/>
      <c r="O25" s="639"/>
      <c r="P25" s="639"/>
      <c r="Q25" s="640"/>
      <c r="R25" s="641">
        <v>1337525</v>
      </c>
      <c r="S25" s="644"/>
      <c r="T25" s="644"/>
      <c r="U25" s="644"/>
      <c r="V25" s="644"/>
      <c r="W25" s="644"/>
      <c r="X25" s="644"/>
      <c r="Y25" s="645"/>
      <c r="Z25" s="703">
        <v>2.1</v>
      </c>
      <c r="AA25" s="703"/>
      <c r="AB25" s="703"/>
      <c r="AC25" s="703"/>
      <c r="AD25" s="704">
        <v>358519</v>
      </c>
      <c r="AE25" s="704"/>
      <c r="AF25" s="704"/>
      <c r="AG25" s="704"/>
      <c r="AH25" s="704"/>
      <c r="AI25" s="704"/>
      <c r="AJ25" s="704"/>
      <c r="AK25" s="704"/>
      <c r="AL25" s="646">
        <v>1.1000000000000001</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238</v>
      </c>
      <c r="BH25" s="644"/>
      <c r="BI25" s="644"/>
      <c r="BJ25" s="644"/>
      <c r="BK25" s="644"/>
      <c r="BL25" s="644"/>
      <c r="BM25" s="644"/>
      <c r="BN25" s="645"/>
      <c r="BO25" s="703" t="s">
        <v>121</v>
      </c>
      <c r="BP25" s="703"/>
      <c r="BQ25" s="703"/>
      <c r="BR25" s="703"/>
      <c r="BS25" s="649" t="s">
        <v>171</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11556011</v>
      </c>
      <c r="CS25" s="642"/>
      <c r="CT25" s="642"/>
      <c r="CU25" s="642"/>
      <c r="CV25" s="642"/>
      <c r="CW25" s="642"/>
      <c r="CX25" s="642"/>
      <c r="CY25" s="643"/>
      <c r="CZ25" s="646">
        <v>18.3</v>
      </c>
      <c r="DA25" s="675"/>
      <c r="DB25" s="675"/>
      <c r="DC25" s="676"/>
      <c r="DD25" s="649">
        <v>10528933</v>
      </c>
      <c r="DE25" s="642"/>
      <c r="DF25" s="642"/>
      <c r="DG25" s="642"/>
      <c r="DH25" s="642"/>
      <c r="DI25" s="642"/>
      <c r="DJ25" s="642"/>
      <c r="DK25" s="643"/>
      <c r="DL25" s="649">
        <v>10368381</v>
      </c>
      <c r="DM25" s="642"/>
      <c r="DN25" s="642"/>
      <c r="DO25" s="642"/>
      <c r="DP25" s="642"/>
      <c r="DQ25" s="642"/>
      <c r="DR25" s="642"/>
      <c r="DS25" s="642"/>
      <c r="DT25" s="642"/>
      <c r="DU25" s="642"/>
      <c r="DV25" s="643"/>
      <c r="DW25" s="646">
        <v>29.2</v>
      </c>
      <c r="DX25" s="675"/>
      <c r="DY25" s="675"/>
      <c r="DZ25" s="675"/>
      <c r="EA25" s="675"/>
      <c r="EB25" s="675"/>
      <c r="EC25" s="677"/>
    </row>
    <row r="26" spans="2:133" ht="11.25" customHeight="1">
      <c r="B26" s="638" t="s">
        <v>287</v>
      </c>
      <c r="C26" s="639"/>
      <c r="D26" s="639"/>
      <c r="E26" s="639"/>
      <c r="F26" s="639"/>
      <c r="G26" s="639"/>
      <c r="H26" s="639"/>
      <c r="I26" s="639"/>
      <c r="J26" s="639"/>
      <c r="K26" s="639"/>
      <c r="L26" s="639"/>
      <c r="M26" s="639"/>
      <c r="N26" s="639"/>
      <c r="O26" s="639"/>
      <c r="P26" s="639"/>
      <c r="Q26" s="640"/>
      <c r="R26" s="641">
        <v>127589</v>
      </c>
      <c r="S26" s="644"/>
      <c r="T26" s="644"/>
      <c r="U26" s="644"/>
      <c r="V26" s="644"/>
      <c r="W26" s="644"/>
      <c r="X26" s="644"/>
      <c r="Y26" s="645"/>
      <c r="Z26" s="703">
        <v>0.2</v>
      </c>
      <c r="AA26" s="703"/>
      <c r="AB26" s="703"/>
      <c r="AC26" s="703"/>
      <c r="AD26" s="704" t="s">
        <v>121</v>
      </c>
      <c r="AE26" s="704"/>
      <c r="AF26" s="704"/>
      <c r="AG26" s="704"/>
      <c r="AH26" s="704"/>
      <c r="AI26" s="704"/>
      <c r="AJ26" s="704"/>
      <c r="AK26" s="704"/>
      <c r="AL26" s="646" t="s">
        <v>171</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238</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8257432</v>
      </c>
      <c r="CS26" s="644"/>
      <c r="CT26" s="644"/>
      <c r="CU26" s="644"/>
      <c r="CV26" s="644"/>
      <c r="CW26" s="644"/>
      <c r="CX26" s="644"/>
      <c r="CY26" s="645"/>
      <c r="CZ26" s="646">
        <v>13</v>
      </c>
      <c r="DA26" s="675"/>
      <c r="DB26" s="675"/>
      <c r="DC26" s="676"/>
      <c r="DD26" s="649">
        <v>7502668</v>
      </c>
      <c r="DE26" s="644"/>
      <c r="DF26" s="644"/>
      <c r="DG26" s="644"/>
      <c r="DH26" s="644"/>
      <c r="DI26" s="644"/>
      <c r="DJ26" s="644"/>
      <c r="DK26" s="645"/>
      <c r="DL26" s="649" t="s">
        <v>121</v>
      </c>
      <c r="DM26" s="644"/>
      <c r="DN26" s="644"/>
      <c r="DO26" s="644"/>
      <c r="DP26" s="644"/>
      <c r="DQ26" s="644"/>
      <c r="DR26" s="644"/>
      <c r="DS26" s="644"/>
      <c r="DT26" s="644"/>
      <c r="DU26" s="644"/>
      <c r="DV26" s="645"/>
      <c r="DW26" s="646" t="s">
        <v>121</v>
      </c>
      <c r="DX26" s="675"/>
      <c r="DY26" s="675"/>
      <c r="DZ26" s="675"/>
      <c r="EA26" s="675"/>
      <c r="EB26" s="675"/>
      <c r="EC26" s="677"/>
    </row>
    <row r="27" spans="2:133" ht="11.25" customHeight="1">
      <c r="B27" s="638" t="s">
        <v>290</v>
      </c>
      <c r="C27" s="639"/>
      <c r="D27" s="639"/>
      <c r="E27" s="639"/>
      <c r="F27" s="639"/>
      <c r="G27" s="639"/>
      <c r="H27" s="639"/>
      <c r="I27" s="639"/>
      <c r="J27" s="639"/>
      <c r="K27" s="639"/>
      <c r="L27" s="639"/>
      <c r="M27" s="639"/>
      <c r="N27" s="639"/>
      <c r="O27" s="639"/>
      <c r="P27" s="639"/>
      <c r="Q27" s="640"/>
      <c r="R27" s="641">
        <v>12569654</v>
      </c>
      <c r="S27" s="644"/>
      <c r="T27" s="644"/>
      <c r="U27" s="644"/>
      <c r="V27" s="644"/>
      <c r="W27" s="644"/>
      <c r="X27" s="644"/>
      <c r="Y27" s="645"/>
      <c r="Z27" s="703">
        <v>19.7</v>
      </c>
      <c r="AA27" s="703"/>
      <c r="AB27" s="703"/>
      <c r="AC27" s="703"/>
      <c r="AD27" s="704" t="s">
        <v>121</v>
      </c>
      <c r="AE27" s="704"/>
      <c r="AF27" s="704"/>
      <c r="AG27" s="704"/>
      <c r="AH27" s="704"/>
      <c r="AI27" s="704"/>
      <c r="AJ27" s="704"/>
      <c r="AK27" s="704"/>
      <c r="AL27" s="646" t="s">
        <v>238</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23463482</v>
      </c>
      <c r="BH27" s="644"/>
      <c r="BI27" s="644"/>
      <c r="BJ27" s="644"/>
      <c r="BK27" s="644"/>
      <c r="BL27" s="644"/>
      <c r="BM27" s="644"/>
      <c r="BN27" s="645"/>
      <c r="BO27" s="703">
        <v>100</v>
      </c>
      <c r="BP27" s="703"/>
      <c r="BQ27" s="703"/>
      <c r="BR27" s="703"/>
      <c r="BS27" s="649">
        <v>224067</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18748290</v>
      </c>
      <c r="CS27" s="642"/>
      <c r="CT27" s="642"/>
      <c r="CU27" s="642"/>
      <c r="CV27" s="642"/>
      <c r="CW27" s="642"/>
      <c r="CX27" s="642"/>
      <c r="CY27" s="643"/>
      <c r="CZ27" s="646">
        <v>29.6</v>
      </c>
      <c r="DA27" s="675"/>
      <c r="DB27" s="675"/>
      <c r="DC27" s="676"/>
      <c r="DD27" s="649">
        <v>5689439</v>
      </c>
      <c r="DE27" s="642"/>
      <c r="DF27" s="642"/>
      <c r="DG27" s="642"/>
      <c r="DH27" s="642"/>
      <c r="DI27" s="642"/>
      <c r="DJ27" s="642"/>
      <c r="DK27" s="643"/>
      <c r="DL27" s="649">
        <v>5674506</v>
      </c>
      <c r="DM27" s="642"/>
      <c r="DN27" s="642"/>
      <c r="DO27" s="642"/>
      <c r="DP27" s="642"/>
      <c r="DQ27" s="642"/>
      <c r="DR27" s="642"/>
      <c r="DS27" s="642"/>
      <c r="DT27" s="642"/>
      <c r="DU27" s="642"/>
      <c r="DV27" s="643"/>
      <c r="DW27" s="646">
        <v>16</v>
      </c>
      <c r="DX27" s="675"/>
      <c r="DY27" s="675"/>
      <c r="DZ27" s="675"/>
      <c r="EA27" s="675"/>
      <c r="EB27" s="675"/>
      <c r="EC27" s="677"/>
    </row>
    <row r="28" spans="2:133" ht="11.25" customHeight="1">
      <c r="B28" s="746" t="s">
        <v>293</v>
      </c>
      <c r="C28" s="747"/>
      <c r="D28" s="747"/>
      <c r="E28" s="747"/>
      <c r="F28" s="747"/>
      <c r="G28" s="747"/>
      <c r="H28" s="747"/>
      <c r="I28" s="747"/>
      <c r="J28" s="747"/>
      <c r="K28" s="747"/>
      <c r="L28" s="747"/>
      <c r="M28" s="747"/>
      <c r="N28" s="747"/>
      <c r="O28" s="747"/>
      <c r="P28" s="747"/>
      <c r="Q28" s="748"/>
      <c r="R28" s="641">
        <v>66094</v>
      </c>
      <c r="S28" s="644"/>
      <c r="T28" s="644"/>
      <c r="U28" s="644"/>
      <c r="V28" s="644"/>
      <c r="W28" s="644"/>
      <c r="X28" s="644"/>
      <c r="Y28" s="645"/>
      <c r="Z28" s="703">
        <v>0.1</v>
      </c>
      <c r="AA28" s="703"/>
      <c r="AB28" s="703"/>
      <c r="AC28" s="703"/>
      <c r="AD28" s="704">
        <v>66094</v>
      </c>
      <c r="AE28" s="704"/>
      <c r="AF28" s="704"/>
      <c r="AG28" s="704"/>
      <c r="AH28" s="704"/>
      <c r="AI28" s="704"/>
      <c r="AJ28" s="704"/>
      <c r="AK28" s="704"/>
      <c r="AL28" s="646">
        <v>0.2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5783666</v>
      </c>
      <c r="CS28" s="644"/>
      <c r="CT28" s="644"/>
      <c r="CU28" s="644"/>
      <c r="CV28" s="644"/>
      <c r="CW28" s="644"/>
      <c r="CX28" s="644"/>
      <c r="CY28" s="645"/>
      <c r="CZ28" s="646">
        <v>9.1</v>
      </c>
      <c r="DA28" s="675"/>
      <c r="DB28" s="675"/>
      <c r="DC28" s="676"/>
      <c r="DD28" s="649">
        <v>5537080</v>
      </c>
      <c r="DE28" s="644"/>
      <c r="DF28" s="644"/>
      <c r="DG28" s="644"/>
      <c r="DH28" s="644"/>
      <c r="DI28" s="644"/>
      <c r="DJ28" s="644"/>
      <c r="DK28" s="645"/>
      <c r="DL28" s="649">
        <v>5537080</v>
      </c>
      <c r="DM28" s="644"/>
      <c r="DN28" s="644"/>
      <c r="DO28" s="644"/>
      <c r="DP28" s="644"/>
      <c r="DQ28" s="644"/>
      <c r="DR28" s="644"/>
      <c r="DS28" s="644"/>
      <c r="DT28" s="644"/>
      <c r="DU28" s="644"/>
      <c r="DV28" s="645"/>
      <c r="DW28" s="646">
        <v>15.6</v>
      </c>
      <c r="DX28" s="675"/>
      <c r="DY28" s="675"/>
      <c r="DZ28" s="675"/>
      <c r="EA28" s="675"/>
      <c r="EB28" s="675"/>
      <c r="EC28" s="677"/>
    </row>
    <row r="29" spans="2:133" ht="11.25" customHeight="1">
      <c r="B29" s="638" t="s">
        <v>295</v>
      </c>
      <c r="C29" s="639"/>
      <c r="D29" s="639"/>
      <c r="E29" s="639"/>
      <c r="F29" s="639"/>
      <c r="G29" s="639"/>
      <c r="H29" s="639"/>
      <c r="I29" s="639"/>
      <c r="J29" s="639"/>
      <c r="K29" s="639"/>
      <c r="L29" s="639"/>
      <c r="M29" s="639"/>
      <c r="N29" s="639"/>
      <c r="O29" s="639"/>
      <c r="P29" s="639"/>
      <c r="Q29" s="640"/>
      <c r="R29" s="641">
        <v>5068414</v>
      </c>
      <c r="S29" s="644"/>
      <c r="T29" s="644"/>
      <c r="U29" s="644"/>
      <c r="V29" s="644"/>
      <c r="W29" s="644"/>
      <c r="X29" s="644"/>
      <c r="Y29" s="645"/>
      <c r="Z29" s="703">
        <v>7.9</v>
      </c>
      <c r="AA29" s="703"/>
      <c r="AB29" s="703"/>
      <c r="AC29" s="703"/>
      <c r="AD29" s="704" t="s">
        <v>121</v>
      </c>
      <c r="AE29" s="704"/>
      <c r="AF29" s="704"/>
      <c r="AG29" s="704"/>
      <c r="AH29" s="704"/>
      <c r="AI29" s="704"/>
      <c r="AJ29" s="704"/>
      <c r="AK29" s="704"/>
      <c r="AL29" s="646" t="s">
        <v>171</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5744776</v>
      </c>
      <c r="CS29" s="642"/>
      <c r="CT29" s="642"/>
      <c r="CU29" s="642"/>
      <c r="CV29" s="642"/>
      <c r="CW29" s="642"/>
      <c r="CX29" s="642"/>
      <c r="CY29" s="643"/>
      <c r="CZ29" s="646">
        <v>9.1</v>
      </c>
      <c r="DA29" s="675"/>
      <c r="DB29" s="675"/>
      <c r="DC29" s="676"/>
      <c r="DD29" s="649">
        <v>5498190</v>
      </c>
      <c r="DE29" s="642"/>
      <c r="DF29" s="642"/>
      <c r="DG29" s="642"/>
      <c r="DH29" s="642"/>
      <c r="DI29" s="642"/>
      <c r="DJ29" s="642"/>
      <c r="DK29" s="643"/>
      <c r="DL29" s="649">
        <v>5498190</v>
      </c>
      <c r="DM29" s="642"/>
      <c r="DN29" s="642"/>
      <c r="DO29" s="642"/>
      <c r="DP29" s="642"/>
      <c r="DQ29" s="642"/>
      <c r="DR29" s="642"/>
      <c r="DS29" s="642"/>
      <c r="DT29" s="642"/>
      <c r="DU29" s="642"/>
      <c r="DV29" s="643"/>
      <c r="DW29" s="646">
        <v>15.5</v>
      </c>
      <c r="DX29" s="675"/>
      <c r="DY29" s="675"/>
      <c r="DZ29" s="675"/>
      <c r="EA29" s="675"/>
      <c r="EB29" s="675"/>
      <c r="EC29" s="677"/>
    </row>
    <row r="30" spans="2:133" ht="11.25" customHeight="1">
      <c r="B30" s="638" t="s">
        <v>300</v>
      </c>
      <c r="C30" s="639"/>
      <c r="D30" s="639"/>
      <c r="E30" s="639"/>
      <c r="F30" s="639"/>
      <c r="G30" s="639"/>
      <c r="H30" s="639"/>
      <c r="I30" s="639"/>
      <c r="J30" s="639"/>
      <c r="K30" s="639"/>
      <c r="L30" s="639"/>
      <c r="M30" s="639"/>
      <c r="N30" s="639"/>
      <c r="O30" s="639"/>
      <c r="P30" s="639"/>
      <c r="Q30" s="640"/>
      <c r="R30" s="641">
        <v>39945</v>
      </c>
      <c r="S30" s="644"/>
      <c r="T30" s="644"/>
      <c r="U30" s="644"/>
      <c r="V30" s="644"/>
      <c r="W30" s="644"/>
      <c r="X30" s="644"/>
      <c r="Y30" s="645"/>
      <c r="Z30" s="703">
        <v>0.1</v>
      </c>
      <c r="AA30" s="703"/>
      <c r="AB30" s="703"/>
      <c r="AC30" s="703"/>
      <c r="AD30" s="704">
        <v>26761</v>
      </c>
      <c r="AE30" s="704"/>
      <c r="AF30" s="704"/>
      <c r="AG30" s="704"/>
      <c r="AH30" s="704"/>
      <c r="AI30" s="704"/>
      <c r="AJ30" s="704"/>
      <c r="AK30" s="704"/>
      <c r="AL30" s="646">
        <v>0.1</v>
      </c>
      <c r="AM30" s="647"/>
      <c r="AN30" s="647"/>
      <c r="AO30" s="705"/>
      <c r="AP30" s="731" t="s">
        <v>301</v>
      </c>
      <c r="AQ30" s="732"/>
      <c r="AR30" s="732"/>
      <c r="AS30" s="732"/>
      <c r="AT30" s="737" t="s">
        <v>302</v>
      </c>
      <c r="AU30" s="210"/>
      <c r="AV30" s="210"/>
      <c r="AW30" s="210"/>
      <c r="AX30" s="740" t="s">
        <v>179</v>
      </c>
      <c r="AY30" s="741"/>
      <c r="AZ30" s="741"/>
      <c r="BA30" s="741"/>
      <c r="BB30" s="741"/>
      <c r="BC30" s="741"/>
      <c r="BD30" s="741"/>
      <c r="BE30" s="741"/>
      <c r="BF30" s="742"/>
      <c r="BG30" s="721">
        <v>98.9</v>
      </c>
      <c r="BH30" s="722"/>
      <c r="BI30" s="722"/>
      <c r="BJ30" s="722"/>
      <c r="BK30" s="722"/>
      <c r="BL30" s="722"/>
      <c r="BM30" s="723">
        <v>96.7</v>
      </c>
      <c r="BN30" s="722"/>
      <c r="BO30" s="722"/>
      <c r="BP30" s="722"/>
      <c r="BQ30" s="724"/>
      <c r="BR30" s="721">
        <v>98.8</v>
      </c>
      <c r="BS30" s="722"/>
      <c r="BT30" s="722"/>
      <c r="BU30" s="722"/>
      <c r="BV30" s="722"/>
      <c r="BW30" s="722"/>
      <c r="BX30" s="723">
        <v>96</v>
      </c>
      <c r="BY30" s="722"/>
      <c r="BZ30" s="722"/>
      <c r="CA30" s="722"/>
      <c r="CB30" s="724"/>
      <c r="CD30" s="727"/>
      <c r="CE30" s="728"/>
      <c r="CF30" s="685" t="s">
        <v>303</v>
      </c>
      <c r="CG30" s="682"/>
      <c r="CH30" s="682"/>
      <c r="CI30" s="682"/>
      <c r="CJ30" s="682"/>
      <c r="CK30" s="682"/>
      <c r="CL30" s="682"/>
      <c r="CM30" s="682"/>
      <c r="CN30" s="682"/>
      <c r="CO30" s="682"/>
      <c r="CP30" s="682"/>
      <c r="CQ30" s="683"/>
      <c r="CR30" s="641">
        <v>5430936</v>
      </c>
      <c r="CS30" s="644"/>
      <c r="CT30" s="644"/>
      <c r="CU30" s="644"/>
      <c r="CV30" s="644"/>
      <c r="CW30" s="644"/>
      <c r="CX30" s="644"/>
      <c r="CY30" s="645"/>
      <c r="CZ30" s="646">
        <v>8.6</v>
      </c>
      <c r="DA30" s="675"/>
      <c r="DB30" s="675"/>
      <c r="DC30" s="676"/>
      <c r="DD30" s="649">
        <v>5190461</v>
      </c>
      <c r="DE30" s="644"/>
      <c r="DF30" s="644"/>
      <c r="DG30" s="644"/>
      <c r="DH30" s="644"/>
      <c r="DI30" s="644"/>
      <c r="DJ30" s="644"/>
      <c r="DK30" s="645"/>
      <c r="DL30" s="649">
        <v>5190461</v>
      </c>
      <c r="DM30" s="644"/>
      <c r="DN30" s="644"/>
      <c r="DO30" s="644"/>
      <c r="DP30" s="644"/>
      <c r="DQ30" s="644"/>
      <c r="DR30" s="644"/>
      <c r="DS30" s="644"/>
      <c r="DT30" s="644"/>
      <c r="DU30" s="644"/>
      <c r="DV30" s="645"/>
      <c r="DW30" s="646">
        <v>14.6</v>
      </c>
      <c r="DX30" s="675"/>
      <c r="DY30" s="675"/>
      <c r="DZ30" s="675"/>
      <c r="EA30" s="675"/>
      <c r="EB30" s="675"/>
      <c r="EC30" s="677"/>
    </row>
    <row r="31" spans="2:133" ht="11.25" customHeight="1">
      <c r="B31" s="638" t="s">
        <v>304</v>
      </c>
      <c r="C31" s="639"/>
      <c r="D31" s="639"/>
      <c r="E31" s="639"/>
      <c r="F31" s="639"/>
      <c r="G31" s="639"/>
      <c r="H31" s="639"/>
      <c r="I31" s="639"/>
      <c r="J31" s="639"/>
      <c r="K31" s="639"/>
      <c r="L31" s="639"/>
      <c r="M31" s="639"/>
      <c r="N31" s="639"/>
      <c r="O31" s="639"/>
      <c r="P31" s="639"/>
      <c r="Q31" s="640"/>
      <c r="R31" s="641">
        <v>248591</v>
      </c>
      <c r="S31" s="644"/>
      <c r="T31" s="644"/>
      <c r="U31" s="644"/>
      <c r="V31" s="644"/>
      <c r="W31" s="644"/>
      <c r="X31" s="644"/>
      <c r="Y31" s="645"/>
      <c r="Z31" s="703">
        <v>0.4</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v>
      </c>
      <c r="BH31" s="642"/>
      <c r="BI31" s="642"/>
      <c r="BJ31" s="642"/>
      <c r="BK31" s="642"/>
      <c r="BL31" s="642"/>
      <c r="BM31" s="647">
        <v>96.8</v>
      </c>
      <c r="BN31" s="720"/>
      <c r="BO31" s="720"/>
      <c r="BP31" s="720"/>
      <c r="BQ31" s="681"/>
      <c r="BR31" s="719">
        <v>98.8</v>
      </c>
      <c r="BS31" s="642"/>
      <c r="BT31" s="642"/>
      <c r="BU31" s="642"/>
      <c r="BV31" s="642"/>
      <c r="BW31" s="642"/>
      <c r="BX31" s="647">
        <v>95.9</v>
      </c>
      <c r="BY31" s="720"/>
      <c r="BZ31" s="720"/>
      <c r="CA31" s="720"/>
      <c r="CB31" s="681"/>
      <c r="CD31" s="727"/>
      <c r="CE31" s="728"/>
      <c r="CF31" s="685" t="s">
        <v>307</v>
      </c>
      <c r="CG31" s="682"/>
      <c r="CH31" s="682"/>
      <c r="CI31" s="682"/>
      <c r="CJ31" s="682"/>
      <c r="CK31" s="682"/>
      <c r="CL31" s="682"/>
      <c r="CM31" s="682"/>
      <c r="CN31" s="682"/>
      <c r="CO31" s="682"/>
      <c r="CP31" s="682"/>
      <c r="CQ31" s="683"/>
      <c r="CR31" s="641">
        <v>313840</v>
      </c>
      <c r="CS31" s="642"/>
      <c r="CT31" s="642"/>
      <c r="CU31" s="642"/>
      <c r="CV31" s="642"/>
      <c r="CW31" s="642"/>
      <c r="CX31" s="642"/>
      <c r="CY31" s="643"/>
      <c r="CZ31" s="646">
        <v>0.5</v>
      </c>
      <c r="DA31" s="675"/>
      <c r="DB31" s="675"/>
      <c r="DC31" s="676"/>
      <c r="DD31" s="649">
        <v>307729</v>
      </c>
      <c r="DE31" s="642"/>
      <c r="DF31" s="642"/>
      <c r="DG31" s="642"/>
      <c r="DH31" s="642"/>
      <c r="DI31" s="642"/>
      <c r="DJ31" s="642"/>
      <c r="DK31" s="643"/>
      <c r="DL31" s="649">
        <v>307729</v>
      </c>
      <c r="DM31" s="642"/>
      <c r="DN31" s="642"/>
      <c r="DO31" s="642"/>
      <c r="DP31" s="642"/>
      <c r="DQ31" s="642"/>
      <c r="DR31" s="642"/>
      <c r="DS31" s="642"/>
      <c r="DT31" s="642"/>
      <c r="DU31" s="642"/>
      <c r="DV31" s="643"/>
      <c r="DW31" s="646">
        <v>0.9</v>
      </c>
      <c r="DX31" s="675"/>
      <c r="DY31" s="675"/>
      <c r="DZ31" s="675"/>
      <c r="EA31" s="675"/>
      <c r="EB31" s="675"/>
      <c r="EC31" s="677"/>
    </row>
    <row r="32" spans="2:133" ht="11.25" customHeight="1">
      <c r="B32" s="638" t="s">
        <v>308</v>
      </c>
      <c r="C32" s="639"/>
      <c r="D32" s="639"/>
      <c r="E32" s="639"/>
      <c r="F32" s="639"/>
      <c r="G32" s="639"/>
      <c r="H32" s="639"/>
      <c r="I32" s="639"/>
      <c r="J32" s="639"/>
      <c r="K32" s="639"/>
      <c r="L32" s="639"/>
      <c r="M32" s="639"/>
      <c r="N32" s="639"/>
      <c r="O32" s="639"/>
      <c r="P32" s="639"/>
      <c r="Q32" s="640"/>
      <c r="R32" s="641">
        <v>887395</v>
      </c>
      <c r="S32" s="644"/>
      <c r="T32" s="644"/>
      <c r="U32" s="644"/>
      <c r="V32" s="644"/>
      <c r="W32" s="644"/>
      <c r="X32" s="644"/>
      <c r="Y32" s="645"/>
      <c r="Z32" s="703">
        <v>1.4</v>
      </c>
      <c r="AA32" s="703"/>
      <c r="AB32" s="703"/>
      <c r="AC32" s="703"/>
      <c r="AD32" s="704" t="s">
        <v>171</v>
      </c>
      <c r="AE32" s="704"/>
      <c r="AF32" s="704"/>
      <c r="AG32" s="704"/>
      <c r="AH32" s="704"/>
      <c r="AI32" s="704"/>
      <c r="AJ32" s="704"/>
      <c r="AK32" s="704"/>
      <c r="AL32" s="646" t="s">
        <v>171</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98.7</v>
      </c>
      <c r="BH32" s="657"/>
      <c r="BI32" s="657"/>
      <c r="BJ32" s="657"/>
      <c r="BK32" s="657"/>
      <c r="BL32" s="657"/>
      <c r="BM32" s="701">
        <v>96.3</v>
      </c>
      <c r="BN32" s="657"/>
      <c r="BO32" s="657"/>
      <c r="BP32" s="657"/>
      <c r="BQ32" s="694"/>
      <c r="BR32" s="718">
        <v>98.7</v>
      </c>
      <c r="BS32" s="657"/>
      <c r="BT32" s="657"/>
      <c r="BU32" s="657"/>
      <c r="BV32" s="657"/>
      <c r="BW32" s="657"/>
      <c r="BX32" s="701">
        <v>95.9</v>
      </c>
      <c r="BY32" s="657"/>
      <c r="BZ32" s="657"/>
      <c r="CA32" s="657"/>
      <c r="CB32" s="694"/>
      <c r="CD32" s="729"/>
      <c r="CE32" s="730"/>
      <c r="CF32" s="685" t="s">
        <v>310</v>
      </c>
      <c r="CG32" s="682"/>
      <c r="CH32" s="682"/>
      <c r="CI32" s="682"/>
      <c r="CJ32" s="682"/>
      <c r="CK32" s="682"/>
      <c r="CL32" s="682"/>
      <c r="CM32" s="682"/>
      <c r="CN32" s="682"/>
      <c r="CO32" s="682"/>
      <c r="CP32" s="682"/>
      <c r="CQ32" s="683"/>
      <c r="CR32" s="641">
        <v>38890</v>
      </c>
      <c r="CS32" s="644"/>
      <c r="CT32" s="644"/>
      <c r="CU32" s="644"/>
      <c r="CV32" s="644"/>
      <c r="CW32" s="644"/>
      <c r="CX32" s="644"/>
      <c r="CY32" s="645"/>
      <c r="CZ32" s="646">
        <v>0.1</v>
      </c>
      <c r="DA32" s="675"/>
      <c r="DB32" s="675"/>
      <c r="DC32" s="676"/>
      <c r="DD32" s="649">
        <v>38890</v>
      </c>
      <c r="DE32" s="644"/>
      <c r="DF32" s="644"/>
      <c r="DG32" s="644"/>
      <c r="DH32" s="644"/>
      <c r="DI32" s="644"/>
      <c r="DJ32" s="644"/>
      <c r="DK32" s="645"/>
      <c r="DL32" s="649">
        <v>38890</v>
      </c>
      <c r="DM32" s="644"/>
      <c r="DN32" s="644"/>
      <c r="DO32" s="644"/>
      <c r="DP32" s="644"/>
      <c r="DQ32" s="644"/>
      <c r="DR32" s="644"/>
      <c r="DS32" s="644"/>
      <c r="DT32" s="644"/>
      <c r="DU32" s="644"/>
      <c r="DV32" s="645"/>
      <c r="DW32" s="646">
        <v>0.1</v>
      </c>
      <c r="DX32" s="675"/>
      <c r="DY32" s="675"/>
      <c r="DZ32" s="675"/>
      <c r="EA32" s="675"/>
      <c r="EB32" s="675"/>
      <c r="EC32" s="677"/>
    </row>
    <row r="33" spans="2:133" ht="11.25" customHeight="1">
      <c r="B33" s="638" t="s">
        <v>311</v>
      </c>
      <c r="C33" s="639"/>
      <c r="D33" s="639"/>
      <c r="E33" s="639"/>
      <c r="F33" s="639"/>
      <c r="G33" s="639"/>
      <c r="H33" s="639"/>
      <c r="I33" s="639"/>
      <c r="J33" s="639"/>
      <c r="K33" s="639"/>
      <c r="L33" s="639"/>
      <c r="M33" s="639"/>
      <c r="N33" s="639"/>
      <c r="O33" s="639"/>
      <c r="P33" s="639"/>
      <c r="Q33" s="640"/>
      <c r="R33" s="641">
        <v>368286</v>
      </c>
      <c r="S33" s="644"/>
      <c r="T33" s="644"/>
      <c r="U33" s="644"/>
      <c r="V33" s="644"/>
      <c r="W33" s="644"/>
      <c r="X33" s="644"/>
      <c r="Y33" s="645"/>
      <c r="Z33" s="703">
        <v>0.6</v>
      </c>
      <c r="AA33" s="703"/>
      <c r="AB33" s="703"/>
      <c r="AC33" s="703"/>
      <c r="AD33" s="704" t="s">
        <v>238</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21452357</v>
      </c>
      <c r="CS33" s="642"/>
      <c r="CT33" s="642"/>
      <c r="CU33" s="642"/>
      <c r="CV33" s="642"/>
      <c r="CW33" s="642"/>
      <c r="CX33" s="642"/>
      <c r="CY33" s="643"/>
      <c r="CZ33" s="646">
        <v>33.9</v>
      </c>
      <c r="DA33" s="675"/>
      <c r="DB33" s="675"/>
      <c r="DC33" s="676"/>
      <c r="DD33" s="649">
        <v>15851954</v>
      </c>
      <c r="DE33" s="642"/>
      <c r="DF33" s="642"/>
      <c r="DG33" s="642"/>
      <c r="DH33" s="642"/>
      <c r="DI33" s="642"/>
      <c r="DJ33" s="642"/>
      <c r="DK33" s="643"/>
      <c r="DL33" s="649">
        <v>13498910</v>
      </c>
      <c r="DM33" s="642"/>
      <c r="DN33" s="642"/>
      <c r="DO33" s="642"/>
      <c r="DP33" s="642"/>
      <c r="DQ33" s="642"/>
      <c r="DR33" s="642"/>
      <c r="DS33" s="642"/>
      <c r="DT33" s="642"/>
      <c r="DU33" s="642"/>
      <c r="DV33" s="643"/>
      <c r="DW33" s="646">
        <v>38.1</v>
      </c>
      <c r="DX33" s="675"/>
      <c r="DY33" s="675"/>
      <c r="DZ33" s="675"/>
      <c r="EA33" s="675"/>
      <c r="EB33" s="675"/>
      <c r="EC33" s="677"/>
    </row>
    <row r="34" spans="2:133" ht="11.25" customHeight="1">
      <c r="B34" s="638" t="s">
        <v>313</v>
      </c>
      <c r="C34" s="639"/>
      <c r="D34" s="639"/>
      <c r="E34" s="639"/>
      <c r="F34" s="639"/>
      <c r="G34" s="639"/>
      <c r="H34" s="639"/>
      <c r="I34" s="639"/>
      <c r="J34" s="639"/>
      <c r="K34" s="639"/>
      <c r="L34" s="639"/>
      <c r="M34" s="639"/>
      <c r="N34" s="639"/>
      <c r="O34" s="639"/>
      <c r="P34" s="639"/>
      <c r="Q34" s="640"/>
      <c r="R34" s="641">
        <v>2771292</v>
      </c>
      <c r="S34" s="644"/>
      <c r="T34" s="644"/>
      <c r="U34" s="644"/>
      <c r="V34" s="644"/>
      <c r="W34" s="644"/>
      <c r="X34" s="644"/>
      <c r="Y34" s="645"/>
      <c r="Z34" s="703">
        <v>4.3</v>
      </c>
      <c r="AA34" s="703"/>
      <c r="AB34" s="703"/>
      <c r="AC34" s="703"/>
      <c r="AD34" s="704">
        <v>8290</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5836717</v>
      </c>
      <c r="CS34" s="644"/>
      <c r="CT34" s="644"/>
      <c r="CU34" s="644"/>
      <c r="CV34" s="644"/>
      <c r="CW34" s="644"/>
      <c r="CX34" s="644"/>
      <c r="CY34" s="645"/>
      <c r="CZ34" s="646">
        <v>9.1999999999999993</v>
      </c>
      <c r="DA34" s="675"/>
      <c r="DB34" s="675"/>
      <c r="DC34" s="676"/>
      <c r="DD34" s="649">
        <v>4696773</v>
      </c>
      <c r="DE34" s="644"/>
      <c r="DF34" s="644"/>
      <c r="DG34" s="644"/>
      <c r="DH34" s="644"/>
      <c r="DI34" s="644"/>
      <c r="DJ34" s="644"/>
      <c r="DK34" s="645"/>
      <c r="DL34" s="649">
        <v>4425756</v>
      </c>
      <c r="DM34" s="644"/>
      <c r="DN34" s="644"/>
      <c r="DO34" s="644"/>
      <c r="DP34" s="644"/>
      <c r="DQ34" s="644"/>
      <c r="DR34" s="644"/>
      <c r="DS34" s="644"/>
      <c r="DT34" s="644"/>
      <c r="DU34" s="644"/>
      <c r="DV34" s="645"/>
      <c r="DW34" s="646">
        <v>12.5</v>
      </c>
      <c r="DX34" s="675"/>
      <c r="DY34" s="675"/>
      <c r="DZ34" s="675"/>
      <c r="EA34" s="675"/>
      <c r="EB34" s="675"/>
      <c r="EC34" s="677"/>
    </row>
    <row r="35" spans="2:133" ht="11.25" customHeight="1">
      <c r="B35" s="638" t="s">
        <v>317</v>
      </c>
      <c r="C35" s="639"/>
      <c r="D35" s="639"/>
      <c r="E35" s="639"/>
      <c r="F35" s="639"/>
      <c r="G35" s="639"/>
      <c r="H35" s="639"/>
      <c r="I35" s="639"/>
      <c r="J35" s="639"/>
      <c r="K35" s="639"/>
      <c r="L35" s="639"/>
      <c r="M35" s="639"/>
      <c r="N35" s="639"/>
      <c r="O35" s="639"/>
      <c r="P35" s="639"/>
      <c r="Q35" s="640"/>
      <c r="R35" s="641">
        <v>5146700</v>
      </c>
      <c r="S35" s="644"/>
      <c r="T35" s="644"/>
      <c r="U35" s="644"/>
      <c r="V35" s="644"/>
      <c r="W35" s="644"/>
      <c r="X35" s="644"/>
      <c r="Y35" s="645"/>
      <c r="Z35" s="703">
        <v>8.1</v>
      </c>
      <c r="AA35" s="703"/>
      <c r="AB35" s="703"/>
      <c r="AC35" s="703"/>
      <c r="AD35" s="704" t="s">
        <v>121</v>
      </c>
      <c r="AE35" s="704"/>
      <c r="AF35" s="704"/>
      <c r="AG35" s="704"/>
      <c r="AH35" s="704"/>
      <c r="AI35" s="704"/>
      <c r="AJ35" s="704"/>
      <c r="AK35" s="704"/>
      <c r="AL35" s="646" t="s">
        <v>121</v>
      </c>
      <c r="AM35" s="647"/>
      <c r="AN35" s="647"/>
      <c r="AO35" s="705"/>
      <c r="AP35" s="214"/>
      <c r="AQ35" s="709" t="s">
        <v>318</v>
      </c>
      <c r="AR35" s="710"/>
      <c r="AS35" s="710"/>
      <c r="AT35" s="710"/>
      <c r="AU35" s="710"/>
      <c r="AV35" s="710"/>
      <c r="AW35" s="710"/>
      <c r="AX35" s="710"/>
      <c r="AY35" s="711"/>
      <c r="AZ35" s="706">
        <v>7574998</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798788</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762321</v>
      </c>
      <c r="CS35" s="642"/>
      <c r="CT35" s="642"/>
      <c r="CU35" s="642"/>
      <c r="CV35" s="642"/>
      <c r="CW35" s="642"/>
      <c r="CX35" s="642"/>
      <c r="CY35" s="643"/>
      <c r="CZ35" s="646">
        <v>1.2</v>
      </c>
      <c r="DA35" s="675"/>
      <c r="DB35" s="675"/>
      <c r="DC35" s="676"/>
      <c r="DD35" s="649">
        <v>728738</v>
      </c>
      <c r="DE35" s="642"/>
      <c r="DF35" s="642"/>
      <c r="DG35" s="642"/>
      <c r="DH35" s="642"/>
      <c r="DI35" s="642"/>
      <c r="DJ35" s="642"/>
      <c r="DK35" s="643"/>
      <c r="DL35" s="649">
        <v>728738</v>
      </c>
      <c r="DM35" s="642"/>
      <c r="DN35" s="642"/>
      <c r="DO35" s="642"/>
      <c r="DP35" s="642"/>
      <c r="DQ35" s="642"/>
      <c r="DR35" s="642"/>
      <c r="DS35" s="642"/>
      <c r="DT35" s="642"/>
      <c r="DU35" s="642"/>
      <c r="DV35" s="643"/>
      <c r="DW35" s="646">
        <v>2.1</v>
      </c>
      <c r="DX35" s="675"/>
      <c r="DY35" s="675"/>
      <c r="DZ35" s="675"/>
      <c r="EA35" s="675"/>
      <c r="EB35" s="675"/>
      <c r="EC35" s="677"/>
    </row>
    <row r="36" spans="2:133" ht="11.25" customHeight="1">
      <c r="B36" s="638" t="s">
        <v>321</v>
      </c>
      <c r="C36" s="639"/>
      <c r="D36" s="639"/>
      <c r="E36" s="639"/>
      <c r="F36" s="639"/>
      <c r="G36" s="639"/>
      <c r="H36" s="639"/>
      <c r="I36" s="639"/>
      <c r="J36" s="639"/>
      <c r="K36" s="639"/>
      <c r="L36" s="639"/>
      <c r="M36" s="639"/>
      <c r="N36" s="639"/>
      <c r="O36" s="639"/>
      <c r="P36" s="639"/>
      <c r="Q36" s="640"/>
      <c r="R36" s="641" t="s">
        <v>171</v>
      </c>
      <c r="S36" s="644"/>
      <c r="T36" s="644"/>
      <c r="U36" s="644"/>
      <c r="V36" s="644"/>
      <c r="W36" s="644"/>
      <c r="X36" s="644"/>
      <c r="Y36" s="645"/>
      <c r="Z36" s="703" t="s">
        <v>121</v>
      </c>
      <c r="AA36" s="703"/>
      <c r="AB36" s="703"/>
      <c r="AC36" s="703"/>
      <c r="AD36" s="704" t="s">
        <v>171</v>
      </c>
      <c r="AE36" s="704"/>
      <c r="AF36" s="704"/>
      <c r="AG36" s="704"/>
      <c r="AH36" s="704"/>
      <c r="AI36" s="704"/>
      <c r="AJ36" s="704"/>
      <c r="AK36" s="704"/>
      <c r="AL36" s="646" t="s">
        <v>121</v>
      </c>
      <c r="AM36" s="647"/>
      <c r="AN36" s="647"/>
      <c r="AO36" s="705"/>
      <c r="AQ36" s="678" t="s">
        <v>322</v>
      </c>
      <c r="AR36" s="679"/>
      <c r="AS36" s="679"/>
      <c r="AT36" s="679"/>
      <c r="AU36" s="679"/>
      <c r="AV36" s="679"/>
      <c r="AW36" s="679"/>
      <c r="AX36" s="679"/>
      <c r="AY36" s="680"/>
      <c r="AZ36" s="641">
        <v>1642604</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664841</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5868841</v>
      </c>
      <c r="CS36" s="644"/>
      <c r="CT36" s="644"/>
      <c r="CU36" s="644"/>
      <c r="CV36" s="644"/>
      <c r="CW36" s="644"/>
      <c r="CX36" s="644"/>
      <c r="CY36" s="645"/>
      <c r="CZ36" s="646">
        <v>9.3000000000000007</v>
      </c>
      <c r="DA36" s="675"/>
      <c r="DB36" s="675"/>
      <c r="DC36" s="676"/>
      <c r="DD36" s="649">
        <v>5401615</v>
      </c>
      <c r="DE36" s="644"/>
      <c r="DF36" s="644"/>
      <c r="DG36" s="644"/>
      <c r="DH36" s="644"/>
      <c r="DI36" s="644"/>
      <c r="DJ36" s="644"/>
      <c r="DK36" s="645"/>
      <c r="DL36" s="649">
        <v>3848889</v>
      </c>
      <c r="DM36" s="644"/>
      <c r="DN36" s="644"/>
      <c r="DO36" s="644"/>
      <c r="DP36" s="644"/>
      <c r="DQ36" s="644"/>
      <c r="DR36" s="644"/>
      <c r="DS36" s="644"/>
      <c r="DT36" s="644"/>
      <c r="DU36" s="644"/>
      <c r="DV36" s="645"/>
      <c r="DW36" s="646">
        <v>10.9</v>
      </c>
      <c r="DX36" s="675"/>
      <c r="DY36" s="675"/>
      <c r="DZ36" s="675"/>
      <c r="EA36" s="675"/>
      <c r="EB36" s="675"/>
      <c r="EC36" s="677"/>
    </row>
    <row r="37" spans="2:133" ht="11.25" customHeight="1">
      <c r="B37" s="638" t="s">
        <v>325</v>
      </c>
      <c r="C37" s="639"/>
      <c r="D37" s="639"/>
      <c r="E37" s="639"/>
      <c r="F37" s="639"/>
      <c r="G37" s="639"/>
      <c r="H37" s="639"/>
      <c r="I37" s="639"/>
      <c r="J37" s="639"/>
      <c r="K37" s="639"/>
      <c r="L37" s="639"/>
      <c r="M37" s="639"/>
      <c r="N37" s="639"/>
      <c r="O37" s="639"/>
      <c r="P37" s="639"/>
      <c r="Q37" s="640"/>
      <c r="R37" s="641">
        <v>2360800</v>
      </c>
      <c r="S37" s="644"/>
      <c r="T37" s="644"/>
      <c r="U37" s="644"/>
      <c r="V37" s="644"/>
      <c r="W37" s="644"/>
      <c r="X37" s="644"/>
      <c r="Y37" s="645"/>
      <c r="Z37" s="703">
        <v>3.7</v>
      </c>
      <c r="AA37" s="703"/>
      <c r="AB37" s="703"/>
      <c r="AC37" s="703"/>
      <c r="AD37" s="704" t="s">
        <v>121</v>
      </c>
      <c r="AE37" s="704"/>
      <c r="AF37" s="704"/>
      <c r="AG37" s="704"/>
      <c r="AH37" s="704"/>
      <c r="AI37" s="704"/>
      <c r="AJ37" s="704"/>
      <c r="AK37" s="704"/>
      <c r="AL37" s="646" t="s">
        <v>238</v>
      </c>
      <c r="AM37" s="647"/>
      <c r="AN37" s="647"/>
      <c r="AO37" s="705"/>
      <c r="AQ37" s="678" t="s">
        <v>326</v>
      </c>
      <c r="AR37" s="679"/>
      <c r="AS37" s="679"/>
      <c r="AT37" s="679"/>
      <c r="AU37" s="679"/>
      <c r="AV37" s="679"/>
      <c r="AW37" s="679"/>
      <c r="AX37" s="679"/>
      <c r="AY37" s="680"/>
      <c r="AZ37" s="641">
        <v>274765</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25397</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1948184</v>
      </c>
      <c r="CS37" s="642"/>
      <c r="CT37" s="642"/>
      <c r="CU37" s="642"/>
      <c r="CV37" s="642"/>
      <c r="CW37" s="642"/>
      <c r="CX37" s="642"/>
      <c r="CY37" s="643"/>
      <c r="CZ37" s="646">
        <v>3.1</v>
      </c>
      <c r="DA37" s="675"/>
      <c r="DB37" s="675"/>
      <c r="DC37" s="676"/>
      <c r="DD37" s="649">
        <v>1948184</v>
      </c>
      <c r="DE37" s="642"/>
      <c r="DF37" s="642"/>
      <c r="DG37" s="642"/>
      <c r="DH37" s="642"/>
      <c r="DI37" s="642"/>
      <c r="DJ37" s="642"/>
      <c r="DK37" s="643"/>
      <c r="DL37" s="649">
        <v>1238068</v>
      </c>
      <c r="DM37" s="642"/>
      <c r="DN37" s="642"/>
      <c r="DO37" s="642"/>
      <c r="DP37" s="642"/>
      <c r="DQ37" s="642"/>
      <c r="DR37" s="642"/>
      <c r="DS37" s="642"/>
      <c r="DT37" s="642"/>
      <c r="DU37" s="642"/>
      <c r="DV37" s="643"/>
      <c r="DW37" s="646">
        <v>3.5</v>
      </c>
      <c r="DX37" s="675"/>
      <c r="DY37" s="675"/>
      <c r="DZ37" s="675"/>
      <c r="EA37" s="675"/>
      <c r="EB37" s="675"/>
      <c r="EC37" s="677"/>
    </row>
    <row r="38" spans="2:133" ht="11.25" customHeight="1">
      <c r="B38" s="653" t="s">
        <v>329</v>
      </c>
      <c r="C38" s="654"/>
      <c r="D38" s="654"/>
      <c r="E38" s="654"/>
      <c r="F38" s="654"/>
      <c r="G38" s="654"/>
      <c r="H38" s="654"/>
      <c r="I38" s="654"/>
      <c r="J38" s="654"/>
      <c r="K38" s="654"/>
      <c r="L38" s="654"/>
      <c r="M38" s="654"/>
      <c r="N38" s="654"/>
      <c r="O38" s="654"/>
      <c r="P38" s="654"/>
      <c r="Q38" s="655"/>
      <c r="R38" s="656">
        <v>63771423</v>
      </c>
      <c r="S38" s="693"/>
      <c r="T38" s="693"/>
      <c r="U38" s="693"/>
      <c r="V38" s="693"/>
      <c r="W38" s="693"/>
      <c r="X38" s="693"/>
      <c r="Y38" s="698"/>
      <c r="Z38" s="699">
        <v>100</v>
      </c>
      <c r="AA38" s="699"/>
      <c r="AB38" s="699"/>
      <c r="AC38" s="699"/>
      <c r="AD38" s="700">
        <v>33097813</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t="s">
        <v>238</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40850</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5657629</v>
      </c>
      <c r="CS38" s="644"/>
      <c r="CT38" s="644"/>
      <c r="CU38" s="644"/>
      <c r="CV38" s="644"/>
      <c r="CW38" s="644"/>
      <c r="CX38" s="644"/>
      <c r="CY38" s="645"/>
      <c r="CZ38" s="646">
        <v>8.9</v>
      </c>
      <c r="DA38" s="675"/>
      <c r="DB38" s="675"/>
      <c r="DC38" s="676"/>
      <c r="DD38" s="649">
        <v>4438276</v>
      </c>
      <c r="DE38" s="644"/>
      <c r="DF38" s="644"/>
      <c r="DG38" s="644"/>
      <c r="DH38" s="644"/>
      <c r="DI38" s="644"/>
      <c r="DJ38" s="644"/>
      <c r="DK38" s="645"/>
      <c r="DL38" s="649">
        <v>4399511</v>
      </c>
      <c r="DM38" s="644"/>
      <c r="DN38" s="644"/>
      <c r="DO38" s="644"/>
      <c r="DP38" s="644"/>
      <c r="DQ38" s="644"/>
      <c r="DR38" s="644"/>
      <c r="DS38" s="644"/>
      <c r="DT38" s="644"/>
      <c r="DU38" s="644"/>
      <c r="DV38" s="645"/>
      <c r="DW38" s="646">
        <v>12.4</v>
      </c>
      <c r="DX38" s="675"/>
      <c r="DY38" s="675"/>
      <c r="DZ38" s="675"/>
      <c r="EA38" s="675"/>
      <c r="EB38" s="675"/>
      <c r="EC38" s="677"/>
    </row>
    <row r="39" spans="2:133" ht="11.25" customHeight="1">
      <c r="AQ39" s="678" t="s">
        <v>333</v>
      </c>
      <c r="AR39" s="679"/>
      <c r="AS39" s="679"/>
      <c r="AT39" s="679"/>
      <c r="AU39" s="679"/>
      <c r="AV39" s="679"/>
      <c r="AW39" s="679"/>
      <c r="AX39" s="679"/>
      <c r="AY39" s="680"/>
      <c r="AZ39" s="641" t="s">
        <v>238</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90</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278945</v>
      </c>
      <c r="CS39" s="642"/>
      <c r="CT39" s="642"/>
      <c r="CU39" s="642"/>
      <c r="CV39" s="642"/>
      <c r="CW39" s="642"/>
      <c r="CX39" s="642"/>
      <c r="CY39" s="643"/>
      <c r="CZ39" s="646">
        <v>0.4</v>
      </c>
      <c r="DA39" s="675"/>
      <c r="DB39" s="675"/>
      <c r="DC39" s="676"/>
      <c r="DD39" s="649">
        <v>81257</v>
      </c>
      <c r="DE39" s="642"/>
      <c r="DF39" s="642"/>
      <c r="DG39" s="642"/>
      <c r="DH39" s="642"/>
      <c r="DI39" s="642"/>
      <c r="DJ39" s="642"/>
      <c r="DK39" s="643"/>
      <c r="DL39" s="649" t="s">
        <v>121</v>
      </c>
      <c r="DM39" s="642"/>
      <c r="DN39" s="642"/>
      <c r="DO39" s="642"/>
      <c r="DP39" s="642"/>
      <c r="DQ39" s="642"/>
      <c r="DR39" s="642"/>
      <c r="DS39" s="642"/>
      <c r="DT39" s="642"/>
      <c r="DU39" s="642"/>
      <c r="DV39" s="643"/>
      <c r="DW39" s="646" t="s">
        <v>121</v>
      </c>
      <c r="DX39" s="675"/>
      <c r="DY39" s="675"/>
      <c r="DZ39" s="675"/>
      <c r="EA39" s="675"/>
      <c r="EB39" s="675"/>
      <c r="EC39" s="677"/>
    </row>
    <row r="40" spans="2:133" ht="11.25" customHeight="1">
      <c r="AQ40" s="678" t="s">
        <v>337</v>
      </c>
      <c r="AR40" s="679"/>
      <c r="AS40" s="679"/>
      <c r="AT40" s="679"/>
      <c r="AU40" s="679"/>
      <c r="AV40" s="679"/>
      <c r="AW40" s="679"/>
      <c r="AX40" s="679"/>
      <c r="AY40" s="680"/>
      <c r="AZ40" s="641">
        <v>1553755</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104</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3047904</v>
      </c>
      <c r="CS40" s="644"/>
      <c r="CT40" s="644"/>
      <c r="CU40" s="644"/>
      <c r="CV40" s="644"/>
      <c r="CW40" s="644"/>
      <c r="CX40" s="644"/>
      <c r="CY40" s="645"/>
      <c r="CZ40" s="646">
        <v>4.8</v>
      </c>
      <c r="DA40" s="675"/>
      <c r="DB40" s="675"/>
      <c r="DC40" s="676"/>
      <c r="DD40" s="649">
        <v>505295</v>
      </c>
      <c r="DE40" s="644"/>
      <c r="DF40" s="644"/>
      <c r="DG40" s="644"/>
      <c r="DH40" s="644"/>
      <c r="DI40" s="644"/>
      <c r="DJ40" s="644"/>
      <c r="DK40" s="645"/>
      <c r="DL40" s="649">
        <v>96016</v>
      </c>
      <c r="DM40" s="644"/>
      <c r="DN40" s="644"/>
      <c r="DO40" s="644"/>
      <c r="DP40" s="644"/>
      <c r="DQ40" s="644"/>
      <c r="DR40" s="644"/>
      <c r="DS40" s="644"/>
      <c r="DT40" s="644"/>
      <c r="DU40" s="644"/>
      <c r="DV40" s="645"/>
      <c r="DW40" s="646">
        <v>0.3</v>
      </c>
      <c r="DX40" s="675"/>
      <c r="DY40" s="675"/>
      <c r="DZ40" s="675"/>
      <c r="EA40" s="675"/>
      <c r="EB40" s="675"/>
      <c r="EC40" s="677"/>
    </row>
    <row r="41" spans="2:133" ht="11.25" customHeight="1">
      <c r="AQ41" s="690" t="s">
        <v>340</v>
      </c>
      <c r="AR41" s="691"/>
      <c r="AS41" s="691"/>
      <c r="AT41" s="691"/>
      <c r="AU41" s="691"/>
      <c r="AV41" s="691"/>
      <c r="AW41" s="691"/>
      <c r="AX41" s="691"/>
      <c r="AY41" s="692"/>
      <c r="AZ41" s="656">
        <v>4103874</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338</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238</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5770003</v>
      </c>
      <c r="CS42" s="644"/>
      <c r="CT42" s="644"/>
      <c r="CU42" s="644"/>
      <c r="CV42" s="644"/>
      <c r="CW42" s="644"/>
      <c r="CX42" s="644"/>
      <c r="CY42" s="645"/>
      <c r="CZ42" s="646">
        <v>9.1</v>
      </c>
      <c r="DA42" s="647"/>
      <c r="DB42" s="647"/>
      <c r="DC42" s="648"/>
      <c r="DD42" s="649">
        <v>829991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70373</v>
      </c>
      <c r="CS43" s="642"/>
      <c r="CT43" s="642"/>
      <c r="CU43" s="642"/>
      <c r="CV43" s="642"/>
      <c r="CW43" s="642"/>
      <c r="CX43" s="642"/>
      <c r="CY43" s="643"/>
      <c r="CZ43" s="646">
        <v>0.1</v>
      </c>
      <c r="DA43" s="675"/>
      <c r="DB43" s="675"/>
      <c r="DC43" s="676"/>
      <c r="DD43" s="649">
        <v>30093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347</v>
      </c>
      <c r="CD44" s="669" t="s">
        <v>298</v>
      </c>
      <c r="CE44" s="670"/>
      <c r="CF44" s="638" t="s">
        <v>348</v>
      </c>
      <c r="CG44" s="639"/>
      <c r="CH44" s="639"/>
      <c r="CI44" s="639"/>
      <c r="CJ44" s="639"/>
      <c r="CK44" s="639"/>
      <c r="CL44" s="639"/>
      <c r="CM44" s="639"/>
      <c r="CN44" s="639"/>
      <c r="CO44" s="639"/>
      <c r="CP44" s="639"/>
      <c r="CQ44" s="640"/>
      <c r="CR44" s="641">
        <v>5589277</v>
      </c>
      <c r="CS44" s="644"/>
      <c r="CT44" s="644"/>
      <c r="CU44" s="644"/>
      <c r="CV44" s="644"/>
      <c r="CW44" s="644"/>
      <c r="CX44" s="644"/>
      <c r="CY44" s="645"/>
      <c r="CZ44" s="646">
        <v>8.8000000000000007</v>
      </c>
      <c r="DA44" s="647"/>
      <c r="DB44" s="647"/>
      <c r="DC44" s="648"/>
      <c r="DD44" s="649">
        <v>827236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349</v>
      </c>
      <c r="CG45" s="639"/>
      <c r="CH45" s="639"/>
      <c r="CI45" s="639"/>
      <c r="CJ45" s="639"/>
      <c r="CK45" s="639"/>
      <c r="CL45" s="639"/>
      <c r="CM45" s="639"/>
      <c r="CN45" s="639"/>
      <c r="CO45" s="639"/>
      <c r="CP45" s="639"/>
      <c r="CQ45" s="640"/>
      <c r="CR45" s="641">
        <v>3671407</v>
      </c>
      <c r="CS45" s="642"/>
      <c r="CT45" s="642"/>
      <c r="CU45" s="642"/>
      <c r="CV45" s="642"/>
      <c r="CW45" s="642"/>
      <c r="CX45" s="642"/>
      <c r="CY45" s="643"/>
      <c r="CZ45" s="646">
        <v>5.8</v>
      </c>
      <c r="DA45" s="675"/>
      <c r="DB45" s="675"/>
      <c r="DC45" s="676"/>
      <c r="DD45" s="649">
        <v>90567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350</v>
      </c>
      <c r="CG46" s="639"/>
      <c r="CH46" s="639"/>
      <c r="CI46" s="639"/>
      <c r="CJ46" s="639"/>
      <c r="CK46" s="639"/>
      <c r="CL46" s="639"/>
      <c r="CM46" s="639"/>
      <c r="CN46" s="639"/>
      <c r="CO46" s="639"/>
      <c r="CP46" s="639"/>
      <c r="CQ46" s="640"/>
      <c r="CR46" s="641">
        <v>1880132</v>
      </c>
      <c r="CS46" s="644"/>
      <c r="CT46" s="644"/>
      <c r="CU46" s="644"/>
      <c r="CV46" s="644"/>
      <c r="CW46" s="644"/>
      <c r="CX46" s="644"/>
      <c r="CY46" s="645"/>
      <c r="CZ46" s="646">
        <v>3</v>
      </c>
      <c r="DA46" s="647"/>
      <c r="DB46" s="647"/>
      <c r="DC46" s="648"/>
      <c r="DD46" s="649">
        <v>732231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351</v>
      </c>
      <c r="CG47" s="639"/>
      <c r="CH47" s="639"/>
      <c r="CI47" s="639"/>
      <c r="CJ47" s="639"/>
      <c r="CK47" s="639"/>
      <c r="CL47" s="639"/>
      <c r="CM47" s="639"/>
      <c r="CN47" s="639"/>
      <c r="CO47" s="639"/>
      <c r="CP47" s="639"/>
      <c r="CQ47" s="640"/>
      <c r="CR47" s="641">
        <v>180726</v>
      </c>
      <c r="CS47" s="642"/>
      <c r="CT47" s="642"/>
      <c r="CU47" s="642"/>
      <c r="CV47" s="642"/>
      <c r="CW47" s="642"/>
      <c r="CX47" s="642"/>
      <c r="CY47" s="643"/>
      <c r="CZ47" s="646">
        <v>0.3</v>
      </c>
      <c r="DA47" s="675"/>
      <c r="DB47" s="675"/>
      <c r="DC47" s="676"/>
      <c r="DD47" s="649">
        <v>2755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352</v>
      </c>
      <c r="CG48" s="639"/>
      <c r="CH48" s="639"/>
      <c r="CI48" s="639"/>
      <c r="CJ48" s="639"/>
      <c r="CK48" s="639"/>
      <c r="CL48" s="639"/>
      <c r="CM48" s="639"/>
      <c r="CN48" s="639"/>
      <c r="CO48" s="639"/>
      <c r="CP48" s="639"/>
      <c r="CQ48" s="640"/>
      <c r="CR48" s="641" t="s">
        <v>238</v>
      </c>
      <c r="CS48" s="644"/>
      <c r="CT48" s="644"/>
      <c r="CU48" s="644"/>
      <c r="CV48" s="644"/>
      <c r="CW48" s="644"/>
      <c r="CX48" s="644"/>
      <c r="CY48" s="645"/>
      <c r="CZ48" s="646" t="s">
        <v>238</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353</v>
      </c>
      <c r="CE49" s="654"/>
      <c r="CF49" s="654"/>
      <c r="CG49" s="654"/>
      <c r="CH49" s="654"/>
      <c r="CI49" s="654"/>
      <c r="CJ49" s="654"/>
      <c r="CK49" s="654"/>
      <c r="CL49" s="654"/>
      <c r="CM49" s="654"/>
      <c r="CN49" s="654"/>
      <c r="CO49" s="654"/>
      <c r="CP49" s="654"/>
      <c r="CQ49" s="655"/>
      <c r="CR49" s="656">
        <v>63310327</v>
      </c>
      <c r="CS49" s="657"/>
      <c r="CT49" s="657"/>
      <c r="CU49" s="657"/>
      <c r="CV49" s="657"/>
      <c r="CW49" s="657"/>
      <c r="CX49" s="657"/>
      <c r="CY49" s="658"/>
      <c r="CZ49" s="659">
        <v>100</v>
      </c>
      <c r="DA49" s="660"/>
      <c r="DB49" s="660"/>
      <c r="DC49" s="661"/>
      <c r="DD49" s="662">
        <v>38437397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N3dRAGtCo28eupZKOs9tvGtIMOfXKPhHza8PiaK3IIS07MkvW+pL/CsFZB8mttXjojYBfsTztl6A/Ac5qKKqJQ==" saltValue="NuT+xKjT4Wj+CjDPyQZjz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109375" style="269" customWidth="1"/>
    <col min="131" max="131" width="1.5703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376</v>
      </c>
      <c r="C7" s="1120"/>
      <c r="D7" s="1120"/>
      <c r="E7" s="1120"/>
      <c r="F7" s="1120"/>
      <c r="G7" s="1120"/>
      <c r="H7" s="1120"/>
      <c r="I7" s="1120"/>
      <c r="J7" s="1120"/>
      <c r="K7" s="1120"/>
      <c r="L7" s="1120"/>
      <c r="M7" s="1120"/>
      <c r="N7" s="1120"/>
      <c r="O7" s="1120"/>
      <c r="P7" s="1121"/>
      <c r="Q7" s="1173">
        <v>63994</v>
      </c>
      <c r="R7" s="1174"/>
      <c r="S7" s="1174"/>
      <c r="T7" s="1174"/>
      <c r="U7" s="1174"/>
      <c r="V7" s="1174">
        <v>63533</v>
      </c>
      <c r="W7" s="1174"/>
      <c r="X7" s="1174"/>
      <c r="Y7" s="1174"/>
      <c r="Z7" s="1174"/>
      <c r="AA7" s="1174">
        <v>461</v>
      </c>
      <c r="AB7" s="1174"/>
      <c r="AC7" s="1174"/>
      <c r="AD7" s="1174"/>
      <c r="AE7" s="1175"/>
      <c r="AF7" s="1176">
        <v>185</v>
      </c>
      <c r="AG7" s="1177"/>
      <c r="AH7" s="1177"/>
      <c r="AI7" s="1177"/>
      <c r="AJ7" s="1178"/>
      <c r="AK7" s="1160">
        <v>887</v>
      </c>
      <c r="AL7" s="1161"/>
      <c r="AM7" s="1161"/>
      <c r="AN7" s="1161"/>
      <c r="AO7" s="1161"/>
      <c r="AP7" s="1161">
        <v>44212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577</v>
      </c>
      <c r="BT7" s="1165" t="s">
        <v>577</v>
      </c>
      <c r="BU7" s="1165" t="s">
        <v>577</v>
      </c>
      <c r="BV7" s="1165" t="s">
        <v>577</v>
      </c>
      <c r="BW7" s="1165" t="s">
        <v>577</v>
      </c>
      <c r="BX7" s="1165" t="s">
        <v>577</v>
      </c>
      <c r="BY7" s="1165" t="s">
        <v>577</v>
      </c>
      <c r="BZ7" s="1165" t="s">
        <v>577</v>
      </c>
      <c r="CA7" s="1165" t="s">
        <v>577</v>
      </c>
      <c r="CB7" s="1165" t="s">
        <v>577</v>
      </c>
      <c r="CC7" s="1165" t="s">
        <v>577</v>
      </c>
      <c r="CD7" s="1165" t="s">
        <v>577</v>
      </c>
      <c r="CE7" s="1165" t="s">
        <v>577</v>
      </c>
      <c r="CF7" s="1165" t="s">
        <v>577</v>
      </c>
      <c r="CG7" s="1166" t="s">
        <v>577</v>
      </c>
      <c r="CH7" s="1157">
        <v>0</v>
      </c>
      <c r="CI7" s="1158">
        <v>0</v>
      </c>
      <c r="CJ7" s="1158">
        <v>0</v>
      </c>
      <c r="CK7" s="1158">
        <v>0</v>
      </c>
      <c r="CL7" s="1159">
        <v>0</v>
      </c>
      <c r="CM7" s="1157">
        <v>43</v>
      </c>
      <c r="CN7" s="1158">
        <v>43</v>
      </c>
      <c r="CO7" s="1158">
        <v>43</v>
      </c>
      <c r="CP7" s="1158">
        <v>43</v>
      </c>
      <c r="CQ7" s="1159">
        <v>43</v>
      </c>
      <c r="CR7" s="1157">
        <v>19</v>
      </c>
      <c r="CS7" s="1158">
        <v>19</v>
      </c>
      <c r="CT7" s="1158">
        <v>19</v>
      </c>
      <c r="CU7" s="1158">
        <v>19</v>
      </c>
      <c r="CV7" s="1159">
        <v>19</v>
      </c>
      <c r="CW7" s="1157">
        <v>20</v>
      </c>
      <c r="CX7" s="1158">
        <v>20</v>
      </c>
      <c r="CY7" s="1158">
        <v>20</v>
      </c>
      <c r="CZ7" s="1158">
        <v>20</v>
      </c>
      <c r="DA7" s="1159">
        <v>20</v>
      </c>
      <c r="DB7" s="1157" t="s">
        <v>572</v>
      </c>
      <c r="DC7" s="1158"/>
      <c r="DD7" s="1158"/>
      <c r="DE7" s="1158"/>
      <c r="DF7" s="1159"/>
      <c r="DG7" s="1157" t="s">
        <v>574</v>
      </c>
      <c r="DH7" s="1158"/>
      <c r="DI7" s="1158"/>
      <c r="DJ7" s="1158"/>
      <c r="DK7" s="1159"/>
      <c r="DL7" s="1157" t="s">
        <v>574</v>
      </c>
      <c r="DM7" s="1158"/>
      <c r="DN7" s="1158"/>
      <c r="DO7" s="1158"/>
      <c r="DP7" s="1159"/>
      <c r="DQ7" s="1157" t="s">
        <v>572</v>
      </c>
      <c r="DR7" s="1158"/>
      <c r="DS7" s="1158"/>
      <c r="DT7" s="1158"/>
      <c r="DU7" s="1159"/>
      <c r="DV7" s="1184"/>
      <c r="DW7" s="1185"/>
      <c r="DX7" s="1185"/>
      <c r="DY7" s="1185"/>
      <c r="DZ7" s="1186"/>
      <c r="EA7" s="234"/>
    </row>
    <row r="8" spans="1:131" s="235" customFormat="1" ht="26.25" customHeight="1">
      <c r="A8" s="241">
        <v>2</v>
      </c>
      <c r="B8" s="1106" t="s">
        <v>377</v>
      </c>
      <c r="C8" s="1107"/>
      <c r="D8" s="1107"/>
      <c r="E8" s="1107"/>
      <c r="F8" s="1107"/>
      <c r="G8" s="1107"/>
      <c r="H8" s="1107"/>
      <c r="I8" s="1107"/>
      <c r="J8" s="1107"/>
      <c r="K8" s="1107"/>
      <c r="L8" s="1107"/>
      <c r="M8" s="1107"/>
      <c r="N8" s="1107"/>
      <c r="O8" s="1107"/>
      <c r="P8" s="1108"/>
      <c r="Q8" s="1112">
        <v>34</v>
      </c>
      <c r="R8" s="1113"/>
      <c r="S8" s="1113"/>
      <c r="T8" s="1113"/>
      <c r="U8" s="1113"/>
      <c r="V8" s="1113">
        <v>34</v>
      </c>
      <c r="W8" s="1113"/>
      <c r="X8" s="1113"/>
      <c r="Y8" s="1113"/>
      <c r="Z8" s="1113"/>
      <c r="AA8" s="1113" t="s">
        <v>572</v>
      </c>
      <c r="AB8" s="1113"/>
      <c r="AC8" s="1113"/>
      <c r="AD8" s="1113"/>
      <c r="AE8" s="1114"/>
      <c r="AF8" s="1088" t="s">
        <v>121</v>
      </c>
      <c r="AG8" s="1089"/>
      <c r="AH8" s="1089"/>
      <c r="AI8" s="1089"/>
      <c r="AJ8" s="1090"/>
      <c r="AK8" s="1155">
        <v>15</v>
      </c>
      <c r="AL8" s="1156"/>
      <c r="AM8" s="1156"/>
      <c r="AN8" s="1156"/>
      <c r="AO8" s="1156"/>
      <c r="AP8" s="1156">
        <v>19</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578</v>
      </c>
      <c r="BT8" s="1084" t="s">
        <v>578</v>
      </c>
      <c r="BU8" s="1084" t="s">
        <v>578</v>
      </c>
      <c r="BV8" s="1084" t="s">
        <v>578</v>
      </c>
      <c r="BW8" s="1084" t="s">
        <v>578</v>
      </c>
      <c r="BX8" s="1084" t="s">
        <v>578</v>
      </c>
      <c r="BY8" s="1084" t="s">
        <v>578</v>
      </c>
      <c r="BZ8" s="1084" t="s">
        <v>578</v>
      </c>
      <c r="CA8" s="1084" t="s">
        <v>578</v>
      </c>
      <c r="CB8" s="1084" t="s">
        <v>578</v>
      </c>
      <c r="CC8" s="1084" t="s">
        <v>578</v>
      </c>
      <c r="CD8" s="1084" t="s">
        <v>578</v>
      </c>
      <c r="CE8" s="1084" t="s">
        <v>578</v>
      </c>
      <c r="CF8" s="1084" t="s">
        <v>578</v>
      </c>
      <c r="CG8" s="1085" t="s">
        <v>578</v>
      </c>
      <c r="CH8" s="1058">
        <v>3</v>
      </c>
      <c r="CI8" s="1059">
        <v>3</v>
      </c>
      <c r="CJ8" s="1059">
        <v>3</v>
      </c>
      <c r="CK8" s="1059">
        <v>3</v>
      </c>
      <c r="CL8" s="1060">
        <v>3</v>
      </c>
      <c r="CM8" s="1058">
        <v>227</v>
      </c>
      <c r="CN8" s="1059">
        <v>227</v>
      </c>
      <c r="CO8" s="1059">
        <v>227</v>
      </c>
      <c r="CP8" s="1059">
        <v>227</v>
      </c>
      <c r="CQ8" s="1060">
        <v>227</v>
      </c>
      <c r="CR8" s="1058">
        <v>10</v>
      </c>
      <c r="CS8" s="1059">
        <v>10</v>
      </c>
      <c r="CT8" s="1059">
        <v>10</v>
      </c>
      <c r="CU8" s="1059">
        <v>10</v>
      </c>
      <c r="CV8" s="1060">
        <v>10</v>
      </c>
      <c r="CW8" s="1058">
        <v>9</v>
      </c>
      <c r="CX8" s="1059">
        <v>9</v>
      </c>
      <c r="CY8" s="1059">
        <v>9</v>
      </c>
      <c r="CZ8" s="1059">
        <v>9</v>
      </c>
      <c r="DA8" s="1060">
        <v>9</v>
      </c>
      <c r="DB8" s="1058" t="s">
        <v>574</v>
      </c>
      <c r="DC8" s="1059"/>
      <c r="DD8" s="1059"/>
      <c r="DE8" s="1059"/>
      <c r="DF8" s="1060"/>
      <c r="DG8" s="1058" t="s">
        <v>587</v>
      </c>
      <c r="DH8" s="1059"/>
      <c r="DI8" s="1059"/>
      <c r="DJ8" s="1059"/>
      <c r="DK8" s="1060"/>
      <c r="DL8" s="1058">
        <v>5</v>
      </c>
      <c r="DM8" s="1059">
        <v>5</v>
      </c>
      <c r="DN8" s="1059">
        <v>5</v>
      </c>
      <c r="DO8" s="1059">
        <v>5</v>
      </c>
      <c r="DP8" s="1060">
        <v>5</v>
      </c>
      <c r="DQ8" s="1058">
        <v>1</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579</v>
      </c>
      <c r="BT9" s="1084" t="s">
        <v>579</v>
      </c>
      <c r="BU9" s="1084" t="s">
        <v>579</v>
      </c>
      <c r="BV9" s="1084" t="s">
        <v>579</v>
      </c>
      <c r="BW9" s="1084" t="s">
        <v>579</v>
      </c>
      <c r="BX9" s="1084" t="s">
        <v>579</v>
      </c>
      <c r="BY9" s="1084" t="s">
        <v>579</v>
      </c>
      <c r="BZ9" s="1084" t="s">
        <v>579</v>
      </c>
      <c r="CA9" s="1084" t="s">
        <v>579</v>
      </c>
      <c r="CB9" s="1084" t="s">
        <v>579</v>
      </c>
      <c r="CC9" s="1084" t="s">
        <v>579</v>
      </c>
      <c r="CD9" s="1084" t="s">
        <v>579</v>
      </c>
      <c r="CE9" s="1084" t="s">
        <v>579</v>
      </c>
      <c r="CF9" s="1084" t="s">
        <v>579</v>
      </c>
      <c r="CG9" s="1085" t="s">
        <v>579</v>
      </c>
      <c r="CH9" s="1058">
        <v>0</v>
      </c>
      <c r="CI9" s="1059">
        <v>0</v>
      </c>
      <c r="CJ9" s="1059">
        <v>0</v>
      </c>
      <c r="CK9" s="1059">
        <v>0</v>
      </c>
      <c r="CL9" s="1060">
        <v>0</v>
      </c>
      <c r="CM9" s="1058">
        <v>10</v>
      </c>
      <c r="CN9" s="1059">
        <v>10</v>
      </c>
      <c r="CO9" s="1059">
        <v>10</v>
      </c>
      <c r="CP9" s="1059">
        <v>10</v>
      </c>
      <c r="CQ9" s="1060">
        <v>10</v>
      </c>
      <c r="CR9" s="1058">
        <v>10</v>
      </c>
      <c r="CS9" s="1059">
        <v>10</v>
      </c>
      <c r="CT9" s="1059">
        <v>10</v>
      </c>
      <c r="CU9" s="1059">
        <v>10</v>
      </c>
      <c r="CV9" s="1060">
        <v>10</v>
      </c>
      <c r="CW9" s="1058">
        <v>46</v>
      </c>
      <c r="CX9" s="1059">
        <v>46</v>
      </c>
      <c r="CY9" s="1059">
        <v>46</v>
      </c>
      <c r="CZ9" s="1059">
        <v>46</v>
      </c>
      <c r="DA9" s="1060">
        <v>46</v>
      </c>
      <c r="DB9" s="1058" t="s">
        <v>587</v>
      </c>
      <c r="DC9" s="1059"/>
      <c r="DD9" s="1059"/>
      <c r="DE9" s="1059"/>
      <c r="DF9" s="1060"/>
      <c r="DG9" s="1058" t="s">
        <v>574</v>
      </c>
      <c r="DH9" s="1059"/>
      <c r="DI9" s="1059"/>
      <c r="DJ9" s="1059"/>
      <c r="DK9" s="1060"/>
      <c r="DL9" s="1058" t="s">
        <v>574</v>
      </c>
      <c r="DM9" s="1059"/>
      <c r="DN9" s="1059"/>
      <c r="DO9" s="1059"/>
      <c r="DP9" s="1060"/>
      <c r="DQ9" s="1058" t="s">
        <v>572</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580</v>
      </c>
      <c r="BT10" s="1084" t="s">
        <v>580</v>
      </c>
      <c r="BU10" s="1084" t="s">
        <v>580</v>
      </c>
      <c r="BV10" s="1084" t="s">
        <v>580</v>
      </c>
      <c r="BW10" s="1084" t="s">
        <v>580</v>
      </c>
      <c r="BX10" s="1084" t="s">
        <v>580</v>
      </c>
      <c r="BY10" s="1084" t="s">
        <v>580</v>
      </c>
      <c r="BZ10" s="1084" t="s">
        <v>580</v>
      </c>
      <c r="CA10" s="1084" t="s">
        <v>580</v>
      </c>
      <c r="CB10" s="1084" t="s">
        <v>580</v>
      </c>
      <c r="CC10" s="1084" t="s">
        <v>580</v>
      </c>
      <c r="CD10" s="1084" t="s">
        <v>580</v>
      </c>
      <c r="CE10" s="1084" t="s">
        <v>580</v>
      </c>
      <c r="CF10" s="1084" t="s">
        <v>580</v>
      </c>
      <c r="CG10" s="1085" t="s">
        <v>580</v>
      </c>
      <c r="CH10" s="1058">
        <v>0</v>
      </c>
      <c r="CI10" s="1059">
        <v>0</v>
      </c>
      <c r="CJ10" s="1059">
        <v>0</v>
      </c>
      <c r="CK10" s="1059">
        <v>0</v>
      </c>
      <c r="CL10" s="1060">
        <v>0</v>
      </c>
      <c r="CM10" s="1058">
        <v>171</v>
      </c>
      <c r="CN10" s="1059">
        <v>171</v>
      </c>
      <c r="CO10" s="1059">
        <v>171</v>
      </c>
      <c r="CP10" s="1059">
        <v>171</v>
      </c>
      <c r="CQ10" s="1060">
        <v>171</v>
      </c>
      <c r="CR10" s="1058">
        <v>30</v>
      </c>
      <c r="CS10" s="1059">
        <v>30</v>
      </c>
      <c r="CT10" s="1059">
        <v>30</v>
      </c>
      <c r="CU10" s="1059">
        <v>30</v>
      </c>
      <c r="CV10" s="1060">
        <v>30</v>
      </c>
      <c r="CW10" s="1058">
        <v>129</v>
      </c>
      <c r="CX10" s="1059">
        <v>129</v>
      </c>
      <c r="CY10" s="1059">
        <v>129</v>
      </c>
      <c r="CZ10" s="1059">
        <v>129</v>
      </c>
      <c r="DA10" s="1060">
        <v>129</v>
      </c>
      <c r="DB10" s="1058" t="s">
        <v>574</v>
      </c>
      <c r="DC10" s="1059"/>
      <c r="DD10" s="1059"/>
      <c r="DE10" s="1059"/>
      <c r="DF10" s="1060"/>
      <c r="DG10" s="1058" t="s">
        <v>574</v>
      </c>
      <c r="DH10" s="1059"/>
      <c r="DI10" s="1059"/>
      <c r="DJ10" s="1059"/>
      <c r="DK10" s="1060"/>
      <c r="DL10" s="1058" t="s">
        <v>574</v>
      </c>
      <c r="DM10" s="1059"/>
      <c r="DN10" s="1059"/>
      <c r="DO10" s="1059"/>
      <c r="DP10" s="1060"/>
      <c r="DQ10" s="1058" t="s">
        <v>574</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581</v>
      </c>
      <c r="BT11" s="1084" t="s">
        <v>581</v>
      </c>
      <c r="BU11" s="1084" t="s">
        <v>581</v>
      </c>
      <c r="BV11" s="1084" t="s">
        <v>581</v>
      </c>
      <c r="BW11" s="1084" t="s">
        <v>581</v>
      </c>
      <c r="BX11" s="1084" t="s">
        <v>581</v>
      </c>
      <c r="BY11" s="1084" t="s">
        <v>581</v>
      </c>
      <c r="BZ11" s="1084" t="s">
        <v>581</v>
      </c>
      <c r="CA11" s="1084" t="s">
        <v>581</v>
      </c>
      <c r="CB11" s="1084" t="s">
        <v>581</v>
      </c>
      <c r="CC11" s="1084" t="s">
        <v>581</v>
      </c>
      <c r="CD11" s="1084" t="s">
        <v>581</v>
      </c>
      <c r="CE11" s="1084" t="s">
        <v>581</v>
      </c>
      <c r="CF11" s="1084" t="s">
        <v>581</v>
      </c>
      <c r="CG11" s="1085" t="s">
        <v>581</v>
      </c>
      <c r="CH11" s="1058">
        <v>-2</v>
      </c>
      <c r="CI11" s="1059">
        <v>-2</v>
      </c>
      <c r="CJ11" s="1059">
        <v>-2</v>
      </c>
      <c r="CK11" s="1059">
        <v>-2</v>
      </c>
      <c r="CL11" s="1060">
        <v>-2</v>
      </c>
      <c r="CM11" s="1058">
        <v>54</v>
      </c>
      <c r="CN11" s="1059">
        <v>54</v>
      </c>
      <c r="CO11" s="1059">
        <v>54</v>
      </c>
      <c r="CP11" s="1059">
        <v>54</v>
      </c>
      <c r="CQ11" s="1060">
        <v>54</v>
      </c>
      <c r="CR11" s="1058">
        <v>50</v>
      </c>
      <c r="CS11" s="1059">
        <v>50</v>
      </c>
      <c r="CT11" s="1059">
        <v>50</v>
      </c>
      <c r="CU11" s="1059">
        <v>50</v>
      </c>
      <c r="CV11" s="1060">
        <v>50</v>
      </c>
      <c r="CW11" s="1058">
        <v>23</v>
      </c>
      <c r="CX11" s="1059">
        <v>23</v>
      </c>
      <c r="CY11" s="1059">
        <v>23</v>
      </c>
      <c r="CZ11" s="1059">
        <v>23</v>
      </c>
      <c r="DA11" s="1060">
        <v>23</v>
      </c>
      <c r="DB11" s="1058" t="s">
        <v>574</v>
      </c>
      <c r="DC11" s="1059"/>
      <c r="DD11" s="1059"/>
      <c r="DE11" s="1059"/>
      <c r="DF11" s="1060"/>
      <c r="DG11" s="1058" t="s">
        <v>572</v>
      </c>
      <c r="DH11" s="1059"/>
      <c r="DI11" s="1059"/>
      <c r="DJ11" s="1059"/>
      <c r="DK11" s="1060"/>
      <c r="DL11" s="1058" t="s">
        <v>572</v>
      </c>
      <c r="DM11" s="1059"/>
      <c r="DN11" s="1059"/>
      <c r="DO11" s="1059"/>
      <c r="DP11" s="1060"/>
      <c r="DQ11" s="1058" t="s">
        <v>572</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582</v>
      </c>
      <c r="BT12" s="1084" t="s">
        <v>582</v>
      </c>
      <c r="BU12" s="1084" t="s">
        <v>582</v>
      </c>
      <c r="BV12" s="1084" t="s">
        <v>582</v>
      </c>
      <c r="BW12" s="1084" t="s">
        <v>582</v>
      </c>
      <c r="BX12" s="1084" t="s">
        <v>582</v>
      </c>
      <c r="BY12" s="1084" t="s">
        <v>582</v>
      </c>
      <c r="BZ12" s="1084" t="s">
        <v>582</v>
      </c>
      <c r="CA12" s="1084" t="s">
        <v>582</v>
      </c>
      <c r="CB12" s="1084" t="s">
        <v>582</v>
      </c>
      <c r="CC12" s="1084" t="s">
        <v>582</v>
      </c>
      <c r="CD12" s="1084" t="s">
        <v>582</v>
      </c>
      <c r="CE12" s="1084" t="s">
        <v>582</v>
      </c>
      <c r="CF12" s="1084" t="s">
        <v>582</v>
      </c>
      <c r="CG12" s="1085" t="s">
        <v>582</v>
      </c>
      <c r="CH12" s="1058">
        <v>-19</v>
      </c>
      <c r="CI12" s="1059">
        <v>-19</v>
      </c>
      <c r="CJ12" s="1059">
        <v>-19</v>
      </c>
      <c r="CK12" s="1059">
        <v>-19</v>
      </c>
      <c r="CL12" s="1060">
        <v>-19</v>
      </c>
      <c r="CM12" s="1058">
        <v>65</v>
      </c>
      <c r="CN12" s="1059">
        <v>65</v>
      </c>
      <c r="CO12" s="1059">
        <v>65</v>
      </c>
      <c r="CP12" s="1059">
        <v>65</v>
      </c>
      <c r="CQ12" s="1060">
        <v>65</v>
      </c>
      <c r="CR12" s="1058">
        <v>100</v>
      </c>
      <c r="CS12" s="1059">
        <v>100</v>
      </c>
      <c r="CT12" s="1059">
        <v>100</v>
      </c>
      <c r="CU12" s="1059">
        <v>100</v>
      </c>
      <c r="CV12" s="1060">
        <v>100</v>
      </c>
      <c r="CW12" s="1058">
        <v>0</v>
      </c>
      <c r="CX12" s="1059">
        <v>0</v>
      </c>
      <c r="CY12" s="1059">
        <v>0</v>
      </c>
      <c r="CZ12" s="1059">
        <v>0</v>
      </c>
      <c r="DA12" s="1060">
        <v>0</v>
      </c>
      <c r="DB12" s="1058" t="s">
        <v>574</v>
      </c>
      <c r="DC12" s="1059"/>
      <c r="DD12" s="1059"/>
      <c r="DE12" s="1059"/>
      <c r="DF12" s="1060"/>
      <c r="DG12" s="1058" t="s">
        <v>574</v>
      </c>
      <c r="DH12" s="1059"/>
      <c r="DI12" s="1059"/>
      <c r="DJ12" s="1059"/>
      <c r="DK12" s="1060"/>
      <c r="DL12" s="1058" t="s">
        <v>574</v>
      </c>
      <c r="DM12" s="1059"/>
      <c r="DN12" s="1059"/>
      <c r="DO12" s="1059"/>
      <c r="DP12" s="1060"/>
      <c r="DQ12" s="1058" t="s">
        <v>574</v>
      </c>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583</v>
      </c>
      <c r="BT13" s="1084" t="s">
        <v>583</v>
      </c>
      <c r="BU13" s="1084" t="s">
        <v>583</v>
      </c>
      <c r="BV13" s="1084" t="s">
        <v>583</v>
      </c>
      <c r="BW13" s="1084" t="s">
        <v>583</v>
      </c>
      <c r="BX13" s="1084" t="s">
        <v>583</v>
      </c>
      <c r="BY13" s="1084" t="s">
        <v>583</v>
      </c>
      <c r="BZ13" s="1084" t="s">
        <v>583</v>
      </c>
      <c r="CA13" s="1084" t="s">
        <v>583</v>
      </c>
      <c r="CB13" s="1084" t="s">
        <v>583</v>
      </c>
      <c r="CC13" s="1084" t="s">
        <v>583</v>
      </c>
      <c r="CD13" s="1084" t="s">
        <v>583</v>
      </c>
      <c r="CE13" s="1084" t="s">
        <v>583</v>
      </c>
      <c r="CF13" s="1084" t="s">
        <v>583</v>
      </c>
      <c r="CG13" s="1085" t="s">
        <v>583</v>
      </c>
      <c r="CH13" s="1058">
        <v>0</v>
      </c>
      <c r="CI13" s="1059">
        <v>0</v>
      </c>
      <c r="CJ13" s="1059">
        <v>0</v>
      </c>
      <c r="CK13" s="1059">
        <v>0</v>
      </c>
      <c r="CL13" s="1060">
        <v>0</v>
      </c>
      <c r="CM13" s="1058">
        <v>47</v>
      </c>
      <c r="CN13" s="1059">
        <v>47</v>
      </c>
      <c r="CO13" s="1059">
        <v>47</v>
      </c>
      <c r="CP13" s="1059">
        <v>47</v>
      </c>
      <c r="CQ13" s="1060">
        <v>47</v>
      </c>
      <c r="CR13" s="1058">
        <v>50</v>
      </c>
      <c r="CS13" s="1059">
        <v>50</v>
      </c>
      <c r="CT13" s="1059">
        <v>50</v>
      </c>
      <c r="CU13" s="1059">
        <v>50</v>
      </c>
      <c r="CV13" s="1060">
        <v>50</v>
      </c>
      <c r="CW13" s="1058">
        <v>72</v>
      </c>
      <c r="CX13" s="1059">
        <v>72</v>
      </c>
      <c r="CY13" s="1059">
        <v>72</v>
      </c>
      <c r="CZ13" s="1059">
        <v>72</v>
      </c>
      <c r="DA13" s="1060">
        <v>72</v>
      </c>
      <c r="DB13" s="1058" t="s">
        <v>574</v>
      </c>
      <c r="DC13" s="1059"/>
      <c r="DD13" s="1059"/>
      <c r="DE13" s="1059"/>
      <c r="DF13" s="1060"/>
      <c r="DG13" s="1058" t="s">
        <v>574</v>
      </c>
      <c r="DH13" s="1059"/>
      <c r="DI13" s="1059"/>
      <c r="DJ13" s="1059"/>
      <c r="DK13" s="1060"/>
      <c r="DL13" s="1058" t="s">
        <v>574</v>
      </c>
      <c r="DM13" s="1059"/>
      <c r="DN13" s="1059"/>
      <c r="DO13" s="1059"/>
      <c r="DP13" s="1060"/>
      <c r="DQ13" s="1058" t="s">
        <v>574</v>
      </c>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t="s">
        <v>584</v>
      </c>
      <c r="BT14" s="1084" t="s">
        <v>584</v>
      </c>
      <c r="BU14" s="1084" t="s">
        <v>584</v>
      </c>
      <c r="BV14" s="1084" t="s">
        <v>584</v>
      </c>
      <c r="BW14" s="1084" t="s">
        <v>584</v>
      </c>
      <c r="BX14" s="1084" t="s">
        <v>584</v>
      </c>
      <c r="BY14" s="1084" t="s">
        <v>584</v>
      </c>
      <c r="BZ14" s="1084" t="s">
        <v>584</v>
      </c>
      <c r="CA14" s="1084" t="s">
        <v>584</v>
      </c>
      <c r="CB14" s="1084" t="s">
        <v>584</v>
      </c>
      <c r="CC14" s="1084" t="s">
        <v>584</v>
      </c>
      <c r="CD14" s="1084" t="s">
        <v>584</v>
      </c>
      <c r="CE14" s="1084" t="s">
        <v>584</v>
      </c>
      <c r="CF14" s="1084" t="s">
        <v>584</v>
      </c>
      <c r="CG14" s="1085" t="s">
        <v>584</v>
      </c>
      <c r="CH14" s="1058">
        <v>1</v>
      </c>
      <c r="CI14" s="1059">
        <v>1</v>
      </c>
      <c r="CJ14" s="1059">
        <v>1</v>
      </c>
      <c r="CK14" s="1059">
        <v>1</v>
      </c>
      <c r="CL14" s="1060">
        <v>1</v>
      </c>
      <c r="CM14" s="1058">
        <v>66</v>
      </c>
      <c r="CN14" s="1059">
        <v>66</v>
      </c>
      <c r="CO14" s="1059">
        <v>66</v>
      </c>
      <c r="CP14" s="1059">
        <v>66</v>
      </c>
      <c r="CQ14" s="1060">
        <v>66</v>
      </c>
      <c r="CR14" s="1058">
        <v>25</v>
      </c>
      <c r="CS14" s="1059">
        <v>25</v>
      </c>
      <c r="CT14" s="1059">
        <v>25</v>
      </c>
      <c r="CU14" s="1059">
        <v>25</v>
      </c>
      <c r="CV14" s="1060">
        <v>25</v>
      </c>
      <c r="CW14" s="1058" t="s">
        <v>572</v>
      </c>
      <c r="CX14" s="1059">
        <v>0</v>
      </c>
      <c r="CY14" s="1059">
        <v>0</v>
      </c>
      <c r="CZ14" s="1059">
        <v>0</v>
      </c>
      <c r="DA14" s="1060">
        <v>0</v>
      </c>
      <c r="DB14" s="1058" t="s">
        <v>574</v>
      </c>
      <c r="DC14" s="1059"/>
      <c r="DD14" s="1059"/>
      <c r="DE14" s="1059"/>
      <c r="DF14" s="1060"/>
      <c r="DG14" s="1058" t="s">
        <v>572</v>
      </c>
      <c r="DH14" s="1059"/>
      <c r="DI14" s="1059"/>
      <c r="DJ14" s="1059"/>
      <c r="DK14" s="1060"/>
      <c r="DL14" s="1058" t="s">
        <v>574</v>
      </c>
      <c r="DM14" s="1059"/>
      <c r="DN14" s="1059"/>
      <c r="DO14" s="1059"/>
      <c r="DP14" s="1060"/>
      <c r="DQ14" s="1058" t="s">
        <v>572</v>
      </c>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t="s">
        <v>585</v>
      </c>
      <c r="BT15" s="1084" t="s">
        <v>585</v>
      </c>
      <c r="BU15" s="1084" t="s">
        <v>585</v>
      </c>
      <c r="BV15" s="1084" t="s">
        <v>585</v>
      </c>
      <c r="BW15" s="1084" t="s">
        <v>585</v>
      </c>
      <c r="BX15" s="1084" t="s">
        <v>585</v>
      </c>
      <c r="BY15" s="1084" t="s">
        <v>585</v>
      </c>
      <c r="BZ15" s="1084" t="s">
        <v>585</v>
      </c>
      <c r="CA15" s="1084" t="s">
        <v>585</v>
      </c>
      <c r="CB15" s="1084" t="s">
        <v>585</v>
      </c>
      <c r="CC15" s="1084" t="s">
        <v>585</v>
      </c>
      <c r="CD15" s="1084" t="s">
        <v>585</v>
      </c>
      <c r="CE15" s="1084" t="s">
        <v>585</v>
      </c>
      <c r="CF15" s="1084" t="s">
        <v>585</v>
      </c>
      <c r="CG15" s="1085" t="s">
        <v>585</v>
      </c>
      <c r="CH15" s="1058">
        <v>6</v>
      </c>
      <c r="CI15" s="1059">
        <v>6</v>
      </c>
      <c r="CJ15" s="1059">
        <v>6</v>
      </c>
      <c r="CK15" s="1059">
        <v>6</v>
      </c>
      <c r="CL15" s="1060">
        <v>6</v>
      </c>
      <c r="CM15" s="1058">
        <v>-415</v>
      </c>
      <c r="CN15" s="1059">
        <v>-415</v>
      </c>
      <c r="CO15" s="1059">
        <v>-415</v>
      </c>
      <c r="CP15" s="1059">
        <v>-415</v>
      </c>
      <c r="CQ15" s="1060">
        <v>-415</v>
      </c>
      <c r="CR15" s="1058">
        <v>5</v>
      </c>
      <c r="CS15" s="1059">
        <v>5</v>
      </c>
      <c r="CT15" s="1059">
        <v>5</v>
      </c>
      <c r="CU15" s="1059">
        <v>5</v>
      </c>
      <c r="CV15" s="1060">
        <v>5</v>
      </c>
      <c r="CW15" s="1058" t="s">
        <v>587</v>
      </c>
      <c r="CX15" s="1059">
        <v>0</v>
      </c>
      <c r="CY15" s="1059">
        <v>0</v>
      </c>
      <c r="CZ15" s="1059">
        <v>0</v>
      </c>
      <c r="DA15" s="1060">
        <v>0</v>
      </c>
      <c r="DB15" s="1058" t="s">
        <v>574</v>
      </c>
      <c r="DC15" s="1059"/>
      <c r="DD15" s="1059"/>
      <c r="DE15" s="1059"/>
      <c r="DF15" s="1060"/>
      <c r="DG15" s="1058">
        <v>989</v>
      </c>
      <c r="DH15" s="1059">
        <v>989</v>
      </c>
      <c r="DI15" s="1059">
        <v>989</v>
      </c>
      <c r="DJ15" s="1059">
        <v>989</v>
      </c>
      <c r="DK15" s="1060">
        <v>989</v>
      </c>
      <c r="DL15" s="1058" t="s">
        <v>572</v>
      </c>
      <c r="DM15" s="1059">
        <v>989</v>
      </c>
      <c r="DN15" s="1059">
        <v>989</v>
      </c>
      <c r="DO15" s="1059">
        <v>989</v>
      </c>
      <c r="DP15" s="1060">
        <v>989</v>
      </c>
      <c r="DQ15" s="1058">
        <v>469</v>
      </c>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t="s">
        <v>586</v>
      </c>
      <c r="BT16" s="1084" t="s">
        <v>586</v>
      </c>
      <c r="BU16" s="1084" t="s">
        <v>586</v>
      </c>
      <c r="BV16" s="1084" t="s">
        <v>586</v>
      </c>
      <c r="BW16" s="1084" t="s">
        <v>586</v>
      </c>
      <c r="BX16" s="1084" t="s">
        <v>586</v>
      </c>
      <c r="BY16" s="1084" t="s">
        <v>586</v>
      </c>
      <c r="BZ16" s="1084" t="s">
        <v>586</v>
      </c>
      <c r="CA16" s="1084" t="s">
        <v>586</v>
      </c>
      <c r="CB16" s="1084" t="s">
        <v>586</v>
      </c>
      <c r="CC16" s="1084" t="s">
        <v>586</v>
      </c>
      <c r="CD16" s="1084" t="s">
        <v>586</v>
      </c>
      <c r="CE16" s="1084" t="s">
        <v>586</v>
      </c>
      <c r="CF16" s="1084" t="s">
        <v>586</v>
      </c>
      <c r="CG16" s="1085" t="s">
        <v>586</v>
      </c>
      <c r="CH16" s="1058">
        <v>-1</v>
      </c>
      <c r="CI16" s="1059">
        <v>-1</v>
      </c>
      <c r="CJ16" s="1059">
        <v>-1</v>
      </c>
      <c r="CK16" s="1059">
        <v>-1</v>
      </c>
      <c r="CL16" s="1060">
        <v>-1</v>
      </c>
      <c r="CM16" s="1058">
        <v>12</v>
      </c>
      <c r="CN16" s="1059">
        <v>12</v>
      </c>
      <c r="CO16" s="1059">
        <v>12</v>
      </c>
      <c r="CP16" s="1059">
        <v>12</v>
      </c>
      <c r="CQ16" s="1060">
        <v>12</v>
      </c>
      <c r="CR16" s="1058">
        <v>2</v>
      </c>
      <c r="CS16" s="1059">
        <v>2</v>
      </c>
      <c r="CT16" s="1059">
        <v>2</v>
      </c>
      <c r="CU16" s="1059">
        <v>2</v>
      </c>
      <c r="CV16" s="1060">
        <v>2</v>
      </c>
      <c r="CW16" s="1058" t="s">
        <v>574</v>
      </c>
      <c r="CX16" s="1059">
        <v>0</v>
      </c>
      <c r="CY16" s="1059">
        <v>0</v>
      </c>
      <c r="CZ16" s="1059">
        <v>0</v>
      </c>
      <c r="DA16" s="1060">
        <v>0</v>
      </c>
      <c r="DB16" s="1058" t="s">
        <v>572</v>
      </c>
      <c r="DC16" s="1059"/>
      <c r="DD16" s="1059"/>
      <c r="DE16" s="1059"/>
      <c r="DF16" s="1060"/>
      <c r="DG16" s="1058" t="s">
        <v>574</v>
      </c>
      <c r="DH16" s="1059"/>
      <c r="DI16" s="1059"/>
      <c r="DJ16" s="1059"/>
      <c r="DK16" s="1060"/>
      <c r="DL16" s="1058" t="s">
        <v>574</v>
      </c>
      <c r="DM16" s="1059"/>
      <c r="DN16" s="1059"/>
      <c r="DO16" s="1059"/>
      <c r="DP16" s="1060"/>
      <c r="DQ16" s="1058" t="s">
        <v>572</v>
      </c>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379</v>
      </c>
      <c r="B23" s="1013" t="s">
        <v>380</v>
      </c>
      <c r="C23" s="1014"/>
      <c r="D23" s="1014"/>
      <c r="E23" s="1014"/>
      <c r="F23" s="1014"/>
      <c r="G23" s="1014"/>
      <c r="H23" s="1014"/>
      <c r="I23" s="1014"/>
      <c r="J23" s="1014"/>
      <c r="K23" s="1014"/>
      <c r="L23" s="1014"/>
      <c r="M23" s="1014"/>
      <c r="N23" s="1014"/>
      <c r="O23" s="1014"/>
      <c r="P23" s="1015"/>
      <c r="Q23" s="1137">
        <v>63771</v>
      </c>
      <c r="R23" s="1138"/>
      <c r="S23" s="1138"/>
      <c r="T23" s="1138"/>
      <c r="U23" s="1138"/>
      <c r="V23" s="1138">
        <v>63310</v>
      </c>
      <c r="W23" s="1138"/>
      <c r="X23" s="1138"/>
      <c r="Y23" s="1138"/>
      <c r="Z23" s="1138"/>
      <c r="AA23" s="1138">
        <v>461</v>
      </c>
      <c r="AB23" s="1138"/>
      <c r="AC23" s="1138"/>
      <c r="AD23" s="1138"/>
      <c r="AE23" s="1139"/>
      <c r="AF23" s="1140">
        <v>185</v>
      </c>
      <c r="AG23" s="1138"/>
      <c r="AH23" s="1138"/>
      <c r="AI23" s="1138"/>
      <c r="AJ23" s="1141"/>
      <c r="AK23" s="1142"/>
      <c r="AL23" s="1143"/>
      <c r="AM23" s="1143"/>
      <c r="AN23" s="1143"/>
      <c r="AO23" s="1143"/>
      <c r="AP23" s="1138">
        <v>44231</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359</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391</v>
      </c>
      <c r="C28" s="1120"/>
      <c r="D28" s="1120"/>
      <c r="E28" s="1120"/>
      <c r="F28" s="1120"/>
      <c r="G28" s="1120"/>
      <c r="H28" s="1120"/>
      <c r="I28" s="1120"/>
      <c r="J28" s="1120"/>
      <c r="K28" s="1120"/>
      <c r="L28" s="1120"/>
      <c r="M28" s="1120"/>
      <c r="N28" s="1120"/>
      <c r="O28" s="1120"/>
      <c r="P28" s="1121"/>
      <c r="Q28" s="1122">
        <v>23387</v>
      </c>
      <c r="R28" s="1123"/>
      <c r="S28" s="1123"/>
      <c r="T28" s="1123"/>
      <c r="U28" s="1123"/>
      <c r="V28" s="1123">
        <v>22588</v>
      </c>
      <c r="W28" s="1123"/>
      <c r="X28" s="1123"/>
      <c r="Y28" s="1123"/>
      <c r="Z28" s="1123"/>
      <c r="AA28" s="1123">
        <v>799</v>
      </c>
      <c r="AB28" s="1123"/>
      <c r="AC28" s="1123"/>
      <c r="AD28" s="1123"/>
      <c r="AE28" s="1124"/>
      <c r="AF28" s="1125">
        <v>799</v>
      </c>
      <c r="AG28" s="1123"/>
      <c r="AH28" s="1123"/>
      <c r="AI28" s="1123"/>
      <c r="AJ28" s="1126"/>
      <c r="AK28" s="1127">
        <v>1827</v>
      </c>
      <c r="AL28" s="1115"/>
      <c r="AM28" s="1115"/>
      <c r="AN28" s="1115"/>
      <c r="AO28" s="1115"/>
      <c r="AP28" s="1115" t="s">
        <v>572</v>
      </c>
      <c r="AQ28" s="1115"/>
      <c r="AR28" s="1115"/>
      <c r="AS28" s="1115"/>
      <c r="AT28" s="1115"/>
      <c r="AU28" s="1115" t="s">
        <v>574</v>
      </c>
      <c r="AV28" s="1115"/>
      <c r="AW28" s="1115"/>
      <c r="AX28" s="1115"/>
      <c r="AY28" s="1115"/>
      <c r="AZ28" s="1116" t="s">
        <v>588</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392</v>
      </c>
      <c r="C29" s="1107"/>
      <c r="D29" s="1107"/>
      <c r="E29" s="1107"/>
      <c r="F29" s="1107"/>
      <c r="G29" s="1107"/>
      <c r="H29" s="1107"/>
      <c r="I29" s="1107"/>
      <c r="J29" s="1107"/>
      <c r="K29" s="1107"/>
      <c r="L29" s="1107"/>
      <c r="M29" s="1107"/>
      <c r="N29" s="1107"/>
      <c r="O29" s="1107"/>
      <c r="P29" s="1108"/>
      <c r="Q29" s="1112">
        <v>14375</v>
      </c>
      <c r="R29" s="1113"/>
      <c r="S29" s="1113"/>
      <c r="T29" s="1113"/>
      <c r="U29" s="1113"/>
      <c r="V29" s="1113">
        <v>13921</v>
      </c>
      <c r="W29" s="1113"/>
      <c r="X29" s="1113"/>
      <c r="Y29" s="1113"/>
      <c r="Z29" s="1113"/>
      <c r="AA29" s="1113">
        <v>454</v>
      </c>
      <c r="AB29" s="1113"/>
      <c r="AC29" s="1113"/>
      <c r="AD29" s="1113"/>
      <c r="AE29" s="1114"/>
      <c r="AF29" s="1088">
        <v>454</v>
      </c>
      <c r="AG29" s="1089"/>
      <c r="AH29" s="1089"/>
      <c r="AI29" s="1089"/>
      <c r="AJ29" s="1090"/>
      <c r="AK29" s="1049">
        <v>2137</v>
      </c>
      <c r="AL29" s="1040"/>
      <c r="AM29" s="1040"/>
      <c r="AN29" s="1040"/>
      <c r="AO29" s="1040"/>
      <c r="AP29" s="1040" t="s">
        <v>572</v>
      </c>
      <c r="AQ29" s="1040"/>
      <c r="AR29" s="1040"/>
      <c r="AS29" s="1040"/>
      <c r="AT29" s="1040"/>
      <c r="AU29" s="1040" t="s">
        <v>574</v>
      </c>
      <c r="AV29" s="1040"/>
      <c r="AW29" s="1040"/>
      <c r="AX29" s="1040"/>
      <c r="AY29" s="1040"/>
      <c r="AZ29" s="1111" t="s">
        <v>587</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393</v>
      </c>
      <c r="C30" s="1107"/>
      <c r="D30" s="1107"/>
      <c r="E30" s="1107"/>
      <c r="F30" s="1107"/>
      <c r="G30" s="1107"/>
      <c r="H30" s="1107"/>
      <c r="I30" s="1107"/>
      <c r="J30" s="1107"/>
      <c r="K30" s="1107"/>
      <c r="L30" s="1107"/>
      <c r="M30" s="1107"/>
      <c r="N30" s="1107"/>
      <c r="O30" s="1107"/>
      <c r="P30" s="1108"/>
      <c r="Q30" s="1112">
        <v>2617</v>
      </c>
      <c r="R30" s="1113"/>
      <c r="S30" s="1113"/>
      <c r="T30" s="1113"/>
      <c r="U30" s="1113"/>
      <c r="V30" s="1113">
        <v>2531</v>
      </c>
      <c r="W30" s="1113"/>
      <c r="X30" s="1113"/>
      <c r="Y30" s="1113"/>
      <c r="Z30" s="1113"/>
      <c r="AA30" s="1113">
        <v>86</v>
      </c>
      <c r="AB30" s="1113"/>
      <c r="AC30" s="1113"/>
      <c r="AD30" s="1113"/>
      <c r="AE30" s="1114"/>
      <c r="AF30" s="1088">
        <v>86</v>
      </c>
      <c r="AG30" s="1089"/>
      <c r="AH30" s="1089"/>
      <c r="AI30" s="1089"/>
      <c r="AJ30" s="1090"/>
      <c r="AK30" s="1049">
        <v>506</v>
      </c>
      <c r="AL30" s="1040"/>
      <c r="AM30" s="1040"/>
      <c r="AN30" s="1040"/>
      <c r="AO30" s="1040"/>
      <c r="AP30" s="1040" t="s">
        <v>573</v>
      </c>
      <c r="AQ30" s="1040"/>
      <c r="AR30" s="1040"/>
      <c r="AS30" s="1040"/>
      <c r="AT30" s="1040"/>
      <c r="AU30" s="1040" t="s">
        <v>575</v>
      </c>
      <c r="AV30" s="1040"/>
      <c r="AW30" s="1040"/>
      <c r="AX30" s="1040"/>
      <c r="AY30" s="1040"/>
      <c r="AZ30" s="1111" t="s">
        <v>574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394</v>
      </c>
      <c r="C31" s="1107"/>
      <c r="D31" s="1107"/>
      <c r="E31" s="1107"/>
      <c r="F31" s="1107"/>
      <c r="G31" s="1107"/>
      <c r="H31" s="1107"/>
      <c r="I31" s="1107"/>
      <c r="J31" s="1107"/>
      <c r="K31" s="1107"/>
      <c r="L31" s="1107"/>
      <c r="M31" s="1107"/>
      <c r="N31" s="1107"/>
      <c r="O31" s="1107"/>
      <c r="P31" s="1108"/>
      <c r="Q31" s="1112">
        <v>3584</v>
      </c>
      <c r="R31" s="1113"/>
      <c r="S31" s="1113"/>
      <c r="T31" s="1113"/>
      <c r="U31" s="1113"/>
      <c r="V31" s="1113">
        <v>3300</v>
      </c>
      <c r="W31" s="1113"/>
      <c r="X31" s="1113"/>
      <c r="Y31" s="1113"/>
      <c r="Z31" s="1113"/>
      <c r="AA31" s="1113">
        <v>284</v>
      </c>
      <c r="AB31" s="1113"/>
      <c r="AC31" s="1113"/>
      <c r="AD31" s="1113"/>
      <c r="AE31" s="1114"/>
      <c r="AF31" s="1088">
        <v>2027</v>
      </c>
      <c r="AG31" s="1089"/>
      <c r="AH31" s="1089"/>
      <c r="AI31" s="1089"/>
      <c r="AJ31" s="1090"/>
      <c r="AK31" s="1049">
        <v>279</v>
      </c>
      <c r="AL31" s="1040"/>
      <c r="AM31" s="1040"/>
      <c r="AN31" s="1040"/>
      <c r="AO31" s="1040"/>
      <c r="AP31" s="1040">
        <v>5791</v>
      </c>
      <c r="AQ31" s="1040"/>
      <c r="AR31" s="1040"/>
      <c r="AS31" s="1040"/>
      <c r="AT31" s="1040"/>
      <c r="AU31" s="1040">
        <v>533</v>
      </c>
      <c r="AV31" s="1040"/>
      <c r="AW31" s="1040"/>
      <c r="AX31" s="1040"/>
      <c r="AY31" s="1040"/>
      <c r="AZ31" s="1111" t="s">
        <v>574</v>
      </c>
      <c r="BA31" s="1111"/>
      <c r="BB31" s="1111"/>
      <c r="BC31" s="1111"/>
      <c r="BD31" s="1111"/>
      <c r="BE31" s="1101" t="s">
        <v>395</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396</v>
      </c>
      <c r="C32" s="1107"/>
      <c r="D32" s="1107"/>
      <c r="E32" s="1107"/>
      <c r="F32" s="1107"/>
      <c r="G32" s="1107"/>
      <c r="H32" s="1107"/>
      <c r="I32" s="1107"/>
      <c r="J32" s="1107"/>
      <c r="K32" s="1107"/>
      <c r="L32" s="1107"/>
      <c r="M32" s="1107"/>
      <c r="N32" s="1107"/>
      <c r="O32" s="1107"/>
      <c r="P32" s="1108"/>
      <c r="Q32" s="1112">
        <v>5094</v>
      </c>
      <c r="R32" s="1113"/>
      <c r="S32" s="1113"/>
      <c r="T32" s="1113"/>
      <c r="U32" s="1113"/>
      <c r="V32" s="1113">
        <v>5079</v>
      </c>
      <c r="W32" s="1113"/>
      <c r="X32" s="1113"/>
      <c r="Y32" s="1113"/>
      <c r="Z32" s="1113"/>
      <c r="AA32" s="1113">
        <v>15</v>
      </c>
      <c r="AB32" s="1113"/>
      <c r="AC32" s="1113"/>
      <c r="AD32" s="1113"/>
      <c r="AE32" s="1114"/>
      <c r="AF32" s="1088">
        <v>154</v>
      </c>
      <c r="AG32" s="1089"/>
      <c r="AH32" s="1089"/>
      <c r="AI32" s="1089"/>
      <c r="AJ32" s="1090"/>
      <c r="AK32" s="1049">
        <v>1643</v>
      </c>
      <c r="AL32" s="1040"/>
      <c r="AM32" s="1040"/>
      <c r="AN32" s="1040"/>
      <c r="AO32" s="1040"/>
      <c r="AP32" s="1040">
        <v>42593</v>
      </c>
      <c r="AQ32" s="1040"/>
      <c r="AR32" s="1040"/>
      <c r="AS32" s="1040"/>
      <c r="AT32" s="1040"/>
      <c r="AU32" s="1040">
        <v>14695</v>
      </c>
      <c r="AV32" s="1040"/>
      <c r="AW32" s="1040"/>
      <c r="AX32" s="1040"/>
      <c r="AY32" s="1040"/>
      <c r="AZ32" s="1111" t="s">
        <v>574</v>
      </c>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379</v>
      </c>
      <c r="B63" s="1013" t="s">
        <v>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3519</v>
      </c>
      <c r="AG63" s="1028"/>
      <c r="AH63" s="1028"/>
      <c r="AI63" s="1028"/>
      <c r="AJ63" s="1099"/>
      <c r="AK63" s="1100"/>
      <c r="AL63" s="1032"/>
      <c r="AM63" s="1032"/>
      <c r="AN63" s="1032"/>
      <c r="AO63" s="1032"/>
      <c r="AP63" s="1028">
        <v>48385</v>
      </c>
      <c r="AQ63" s="1028"/>
      <c r="AR63" s="1028"/>
      <c r="AS63" s="1028"/>
      <c r="AT63" s="1028"/>
      <c r="AU63" s="1028">
        <v>15227</v>
      </c>
      <c r="AV63" s="1028"/>
      <c r="AW63" s="1028"/>
      <c r="AX63" s="1028"/>
      <c r="AY63" s="1028"/>
      <c r="AZ63" s="1094"/>
      <c r="BA63" s="1094"/>
      <c r="BB63" s="1094"/>
      <c r="BC63" s="1094"/>
      <c r="BD63" s="1094"/>
      <c r="BE63" s="1029"/>
      <c r="BF63" s="1029"/>
      <c r="BG63" s="1029"/>
      <c r="BH63" s="1029"/>
      <c r="BI63" s="1030"/>
      <c r="BJ63" s="1095" t="s">
        <v>121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401</v>
      </c>
      <c r="B66" s="1065"/>
      <c r="C66" s="1065"/>
      <c r="D66" s="1065"/>
      <c r="E66" s="1065"/>
      <c r="F66" s="1065"/>
      <c r="G66" s="1065"/>
      <c r="H66" s="1065"/>
      <c r="I66" s="1065"/>
      <c r="J66" s="1065"/>
      <c r="K66" s="1065"/>
      <c r="L66" s="1065"/>
      <c r="M66" s="1065"/>
      <c r="N66" s="1065"/>
      <c r="O66" s="1065"/>
      <c r="P66" s="1066"/>
      <c r="Q66" s="1070" t="s">
        <v>402</v>
      </c>
      <c r="R66" s="1071"/>
      <c r="S66" s="1071"/>
      <c r="T66" s="1071"/>
      <c r="U66" s="1072"/>
      <c r="V66" s="1070" t="s">
        <v>384</v>
      </c>
      <c r="W66" s="1071"/>
      <c r="X66" s="1071"/>
      <c r="Y66" s="1071"/>
      <c r="Z66" s="1072"/>
      <c r="AA66" s="1070" t="s">
        <v>403</v>
      </c>
      <c r="AB66" s="1071"/>
      <c r="AC66" s="1071"/>
      <c r="AD66" s="1071"/>
      <c r="AE66" s="1072"/>
      <c r="AF66" s="1076" t="s">
        <v>386</v>
      </c>
      <c r="AG66" s="1077"/>
      <c r="AH66" s="1077"/>
      <c r="AI66" s="1077"/>
      <c r="AJ66" s="1078"/>
      <c r="AK66" s="1070" t="s">
        <v>404</v>
      </c>
      <c r="AL66" s="1065"/>
      <c r="AM66" s="1065"/>
      <c r="AN66" s="1065"/>
      <c r="AO66" s="1066"/>
      <c r="AP66" s="1070" t="s">
        <v>388</v>
      </c>
      <c r="AQ66" s="1071"/>
      <c r="AR66" s="1071"/>
      <c r="AS66" s="1071"/>
      <c r="AT66" s="1072"/>
      <c r="AU66" s="1070" t="s">
        <v>405</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564</v>
      </c>
      <c r="C68" s="1055"/>
      <c r="D68" s="1055"/>
      <c r="E68" s="1055"/>
      <c r="F68" s="1055"/>
      <c r="G68" s="1055"/>
      <c r="H68" s="1055"/>
      <c r="I68" s="1055"/>
      <c r="J68" s="1055"/>
      <c r="K68" s="1055"/>
      <c r="L68" s="1055"/>
      <c r="M68" s="1055"/>
      <c r="N68" s="1055"/>
      <c r="O68" s="1055"/>
      <c r="P68" s="1056"/>
      <c r="Q68" s="1057">
        <v>7532</v>
      </c>
      <c r="R68" s="1051"/>
      <c r="S68" s="1051"/>
      <c r="T68" s="1051"/>
      <c r="U68" s="1051"/>
      <c r="V68" s="1051">
        <v>7425</v>
      </c>
      <c r="W68" s="1051"/>
      <c r="X68" s="1051"/>
      <c r="Y68" s="1051"/>
      <c r="Z68" s="1051"/>
      <c r="AA68" s="1051">
        <v>106</v>
      </c>
      <c r="AB68" s="1051"/>
      <c r="AC68" s="1051"/>
      <c r="AD68" s="1051"/>
      <c r="AE68" s="1051"/>
      <c r="AF68" s="1051">
        <v>106</v>
      </c>
      <c r="AG68" s="1051"/>
      <c r="AH68" s="1051"/>
      <c r="AI68" s="1051"/>
      <c r="AJ68" s="1051"/>
      <c r="AK68" s="1051">
        <v>3</v>
      </c>
      <c r="AL68" s="1051"/>
      <c r="AM68" s="1051"/>
      <c r="AN68" s="1051"/>
      <c r="AO68" s="1051"/>
      <c r="AP68" s="1051">
        <v>7510</v>
      </c>
      <c r="AQ68" s="1051"/>
      <c r="AR68" s="1051"/>
      <c r="AS68" s="1051"/>
      <c r="AT68" s="1051"/>
      <c r="AU68" s="1051">
        <v>3532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565</v>
      </c>
      <c r="C69" s="1044"/>
      <c r="D69" s="1044"/>
      <c r="E69" s="1044"/>
      <c r="F69" s="1044"/>
      <c r="G69" s="1044"/>
      <c r="H69" s="1044"/>
      <c r="I69" s="1044"/>
      <c r="J69" s="1044"/>
      <c r="K69" s="1044"/>
      <c r="L69" s="1044"/>
      <c r="M69" s="1044"/>
      <c r="N69" s="1044"/>
      <c r="O69" s="1044"/>
      <c r="P69" s="1045"/>
      <c r="Q69" s="1046">
        <v>13</v>
      </c>
      <c r="R69" s="1040"/>
      <c r="S69" s="1040"/>
      <c r="T69" s="1040"/>
      <c r="U69" s="1040"/>
      <c r="V69" s="1040">
        <v>11</v>
      </c>
      <c r="W69" s="1040"/>
      <c r="X69" s="1040"/>
      <c r="Y69" s="1040"/>
      <c r="Z69" s="1040"/>
      <c r="AA69" s="1040">
        <v>2</v>
      </c>
      <c r="AB69" s="1040"/>
      <c r="AC69" s="1040"/>
      <c r="AD69" s="1040"/>
      <c r="AE69" s="1040"/>
      <c r="AF69" s="1040">
        <v>2</v>
      </c>
      <c r="AG69" s="1040"/>
      <c r="AH69" s="1040"/>
      <c r="AI69" s="1040"/>
      <c r="AJ69" s="1040"/>
      <c r="AK69" s="1040" t="s">
        <v>576</v>
      </c>
      <c r="AL69" s="1040"/>
      <c r="AM69" s="1040"/>
      <c r="AN69" s="1040"/>
      <c r="AO69" s="1040"/>
      <c r="AP69" s="1040" t="s">
        <v>574</v>
      </c>
      <c r="AQ69" s="1040"/>
      <c r="AR69" s="1040"/>
      <c r="AS69" s="1040"/>
      <c r="AT69" s="1040"/>
      <c r="AU69" s="1040" t="s">
        <v>572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566</v>
      </c>
      <c r="C70" s="1044"/>
      <c r="D70" s="1044"/>
      <c r="E70" s="1044"/>
      <c r="F70" s="1044"/>
      <c r="G70" s="1044"/>
      <c r="H70" s="1044"/>
      <c r="I70" s="1044"/>
      <c r="J70" s="1044"/>
      <c r="K70" s="1044"/>
      <c r="L70" s="1044"/>
      <c r="M70" s="1044"/>
      <c r="N70" s="1044"/>
      <c r="O70" s="1044"/>
      <c r="P70" s="1045"/>
      <c r="Q70" s="1046">
        <v>109</v>
      </c>
      <c r="R70" s="1040"/>
      <c r="S70" s="1040"/>
      <c r="T70" s="1040"/>
      <c r="U70" s="1040"/>
      <c r="V70" s="1040">
        <v>95</v>
      </c>
      <c r="W70" s="1040"/>
      <c r="X70" s="1040"/>
      <c r="Y70" s="1040"/>
      <c r="Z70" s="1040"/>
      <c r="AA70" s="1040">
        <v>14</v>
      </c>
      <c r="AB70" s="1040"/>
      <c r="AC70" s="1040"/>
      <c r="AD70" s="1040"/>
      <c r="AE70" s="1040"/>
      <c r="AF70" s="1040">
        <v>14</v>
      </c>
      <c r="AG70" s="1040"/>
      <c r="AH70" s="1040"/>
      <c r="AI70" s="1040"/>
      <c r="AJ70" s="1040"/>
      <c r="AK70" s="1040" t="s">
        <v>501</v>
      </c>
      <c r="AL70" s="1040"/>
      <c r="AM70" s="1040"/>
      <c r="AN70" s="1040"/>
      <c r="AO70" s="1040"/>
      <c r="AP70" s="1040" t="s">
        <v>501</v>
      </c>
      <c r="AQ70" s="1040"/>
      <c r="AR70" s="1040"/>
      <c r="AS70" s="1040"/>
      <c r="AT70" s="1040"/>
      <c r="AU70" s="1040" t="s">
        <v>501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567</v>
      </c>
      <c r="C71" s="1044"/>
      <c r="D71" s="1044"/>
      <c r="E71" s="1044"/>
      <c r="F71" s="1044"/>
      <c r="G71" s="1044"/>
      <c r="H71" s="1044"/>
      <c r="I71" s="1044"/>
      <c r="J71" s="1044"/>
      <c r="K71" s="1044"/>
      <c r="L71" s="1044"/>
      <c r="M71" s="1044"/>
      <c r="N71" s="1044"/>
      <c r="O71" s="1044"/>
      <c r="P71" s="1045"/>
      <c r="Q71" s="1046">
        <v>13</v>
      </c>
      <c r="R71" s="1040"/>
      <c r="S71" s="1040"/>
      <c r="T71" s="1040"/>
      <c r="U71" s="1040"/>
      <c r="V71" s="1040">
        <v>62</v>
      </c>
      <c r="W71" s="1040"/>
      <c r="X71" s="1040"/>
      <c r="Y71" s="1040"/>
      <c r="Z71" s="1040"/>
      <c r="AA71" s="1040">
        <v>-49</v>
      </c>
      <c r="AB71" s="1040"/>
      <c r="AC71" s="1040"/>
      <c r="AD71" s="1040"/>
      <c r="AE71" s="1040"/>
      <c r="AF71" s="1040">
        <v>2</v>
      </c>
      <c r="AG71" s="1040"/>
      <c r="AH71" s="1040"/>
      <c r="AI71" s="1040"/>
      <c r="AJ71" s="1040"/>
      <c r="AK71" s="1040" t="s">
        <v>501</v>
      </c>
      <c r="AL71" s="1040"/>
      <c r="AM71" s="1040"/>
      <c r="AN71" s="1040"/>
      <c r="AO71" s="1040"/>
      <c r="AP71" s="1040" t="s">
        <v>501</v>
      </c>
      <c r="AQ71" s="1040"/>
      <c r="AR71" s="1040"/>
      <c r="AS71" s="1040"/>
      <c r="AT71" s="1040"/>
      <c r="AU71" s="1040" t="s">
        <v>501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568</v>
      </c>
      <c r="C72" s="1044"/>
      <c r="D72" s="1044"/>
      <c r="E72" s="1044"/>
      <c r="F72" s="1044"/>
      <c r="G72" s="1044"/>
      <c r="H72" s="1044"/>
      <c r="I72" s="1044"/>
      <c r="J72" s="1044"/>
      <c r="K72" s="1044"/>
      <c r="L72" s="1044"/>
      <c r="M72" s="1044"/>
      <c r="N72" s="1044"/>
      <c r="O72" s="1044"/>
      <c r="P72" s="1045"/>
      <c r="Q72" s="1046">
        <v>1109</v>
      </c>
      <c r="R72" s="1040"/>
      <c r="S72" s="1040"/>
      <c r="T72" s="1040"/>
      <c r="U72" s="1040"/>
      <c r="V72" s="1040">
        <v>142</v>
      </c>
      <c r="W72" s="1040"/>
      <c r="X72" s="1040"/>
      <c r="Y72" s="1040"/>
      <c r="Z72" s="1040"/>
      <c r="AA72" s="1040">
        <v>967</v>
      </c>
      <c r="AB72" s="1040"/>
      <c r="AC72" s="1040"/>
      <c r="AD72" s="1040"/>
      <c r="AE72" s="1040"/>
      <c r="AF72" s="1040">
        <v>916</v>
      </c>
      <c r="AG72" s="1040"/>
      <c r="AH72" s="1040"/>
      <c r="AI72" s="1040"/>
      <c r="AJ72" s="1040"/>
      <c r="AK72" s="1040">
        <v>34</v>
      </c>
      <c r="AL72" s="1040"/>
      <c r="AM72" s="1040"/>
      <c r="AN72" s="1040"/>
      <c r="AO72" s="1040"/>
      <c r="AP72" s="1040">
        <v>80</v>
      </c>
      <c r="AQ72" s="1040"/>
      <c r="AR72" s="1040"/>
      <c r="AS72" s="1040"/>
      <c r="AT72" s="1040"/>
      <c r="AU72" s="1040">
        <v>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569</v>
      </c>
      <c r="C73" s="1044"/>
      <c r="D73" s="1044"/>
      <c r="E73" s="1044"/>
      <c r="F73" s="1044"/>
      <c r="G73" s="1044"/>
      <c r="H73" s="1044"/>
      <c r="I73" s="1044"/>
      <c r="J73" s="1044"/>
      <c r="K73" s="1044"/>
      <c r="L73" s="1044"/>
      <c r="M73" s="1044"/>
      <c r="N73" s="1044"/>
      <c r="O73" s="1044"/>
      <c r="P73" s="1045"/>
      <c r="Q73" s="1046">
        <v>907</v>
      </c>
      <c r="R73" s="1040"/>
      <c r="S73" s="1040"/>
      <c r="T73" s="1040"/>
      <c r="U73" s="1040"/>
      <c r="V73" s="1040">
        <v>884</v>
      </c>
      <c r="W73" s="1040"/>
      <c r="X73" s="1040"/>
      <c r="Y73" s="1040"/>
      <c r="Z73" s="1040"/>
      <c r="AA73" s="1040">
        <v>23</v>
      </c>
      <c r="AB73" s="1040"/>
      <c r="AC73" s="1040"/>
      <c r="AD73" s="1040"/>
      <c r="AE73" s="1040"/>
      <c r="AF73" s="1040">
        <v>23</v>
      </c>
      <c r="AG73" s="1040"/>
      <c r="AH73" s="1040"/>
      <c r="AI73" s="1040"/>
      <c r="AJ73" s="1040"/>
      <c r="AK73" s="1040">
        <v>39</v>
      </c>
      <c r="AL73" s="1040"/>
      <c r="AM73" s="1040"/>
      <c r="AN73" s="1040"/>
      <c r="AO73" s="1040"/>
      <c r="AP73" s="1040" t="s">
        <v>501</v>
      </c>
      <c r="AQ73" s="1040"/>
      <c r="AR73" s="1040"/>
      <c r="AS73" s="1040"/>
      <c r="AT73" s="1040"/>
      <c r="AU73" s="1040" t="s">
        <v>501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570</v>
      </c>
      <c r="C74" s="1044"/>
      <c r="D74" s="1044"/>
      <c r="E74" s="1044"/>
      <c r="F74" s="1044"/>
      <c r="G74" s="1044"/>
      <c r="H74" s="1044"/>
      <c r="I74" s="1044"/>
      <c r="J74" s="1044"/>
      <c r="K74" s="1044"/>
      <c r="L74" s="1044"/>
      <c r="M74" s="1044"/>
      <c r="N74" s="1044"/>
      <c r="O74" s="1044"/>
      <c r="P74" s="1045"/>
      <c r="Q74" s="1046">
        <v>349216</v>
      </c>
      <c r="R74" s="1040"/>
      <c r="S74" s="1040"/>
      <c r="T74" s="1040"/>
      <c r="U74" s="1040"/>
      <c r="V74" s="1040">
        <v>338398</v>
      </c>
      <c r="W74" s="1040"/>
      <c r="X74" s="1040"/>
      <c r="Y74" s="1040"/>
      <c r="Z74" s="1040"/>
      <c r="AA74" s="1040">
        <v>10818</v>
      </c>
      <c r="AB74" s="1040"/>
      <c r="AC74" s="1040"/>
      <c r="AD74" s="1040"/>
      <c r="AE74" s="1040"/>
      <c r="AF74" s="1040">
        <v>10818</v>
      </c>
      <c r="AG74" s="1040"/>
      <c r="AH74" s="1040"/>
      <c r="AI74" s="1040"/>
      <c r="AJ74" s="1040"/>
      <c r="AK74" s="1040">
        <v>1</v>
      </c>
      <c r="AL74" s="1040"/>
      <c r="AM74" s="1040"/>
      <c r="AN74" s="1040"/>
      <c r="AO74" s="1040"/>
      <c r="AP74" s="1040" t="s">
        <v>501</v>
      </c>
      <c r="AQ74" s="1040"/>
      <c r="AR74" s="1040"/>
      <c r="AS74" s="1040"/>
      <c r="AT74" s="1040"/>
      <c r="AU74" s="1040" t="s">
        <v>501</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571</v>
      </c>
      <c r="C75" s="1044"/>
      <c r="D75" s="1044"/>
      <c r="E75" s="1044"/>
      <c r="F75" s="1044"/>
      <c r="G75" s="1044"/>
      <c r="H75" s="1044"/>
      <c r="I75" s="1044"/>
      <c r="J75" s="1044"/>
      <c r="K75" s="1044"/>
      <c r="L75" s="1044"/>
      <c r="M75" s="1044"/>
      <c r="N75" s="1044"/>
      <c r="O75" s="1044"/>
      <c r="P75" s="1045"/>
      <c r="Q75" s="1047">
        <v>2467</v>
      </c>
      <c r="R75" s="1048"/>
      <c r="S75" s="1048"/>
      <c r="T75" s="1048"/>
      <c r="U75" s="1049"/>
      <c r="V75" s="1050">
        <v>2466</v>
      </c>
      <c r="W75" s="1048"/>
      <c r="X75" s="1048"/>
      <c r="Y75" s="1048"/>
      <c r="Z75" s="1049"/>
      <c r="AA75" s="1050">
        <v>1</v>
      </c>
      <c r="AB75" s="1048"/>
      <c r="AC75" s="1048"/>
      <c r="AD75" s="1048"/>
      <c r="AE75" s="1049"/>
      <c r="AF75" s="1050">
        <v>1</v>
      </c>
      <c r="AG75" s="1048"/>
      <c r="AH75" s="1048"/>
      <c r="AI75" s="1048"/>
      <c r="AJ75" s="1049"/>
      <c r="AK75" s="1050" t="s">
        <v>501</v>
      </c>
      <c r="AL75" s="1048"/>
      <c r="AM75" s="1048"/>
      <c r="AN75" s="1048"/>
      <c r="AO75" s="1049"/>
      <c r="AP75" s="1050" t="s">
        <v>501</v>
      </c>
      <c r="AQ75" s="1048"/>
      <c r="AR75" s="1048"/>
      <c r="AS75" s="1048"/>
      <c r="AT75" s="1049"/>
      <c r="AU75" s="1050" t="s">
        <v>501</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379</v>
      </c>
      <c r="B88" s="1013" t="s">
        <v>406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11882</v>
      </c>
      <c r="AG88" s="1028"/>
      <c r="AH88" s="1028"/>
      <c r="AI88" s="1028"/>
      <c r="AJ88" s="1028"/>
      <c r="AK88" s="1032"/>
      <c r="AL88" s="1032"/>
      <c r="AM88" s="1032"/>
      <c r="AN88" s="1032"/>
      <c r="AO88" s="1032"/>
      <c r="AP88" s="1028">
        <v>7589</v>
      </c>
      <c r="AQ88" s="1028"/>
      <c r="AR88" s="1028"/>
      <c r="AS88" s="1028"/>
      <c r="AT88" s="1028"/>
      <c r="AU88" s="1028">
        <v>3533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407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415</v>
      </c>
      <c r="AB109" s="963"/>
      <c r="AC109" s="963"/>
      <c r="AD109" s="963"/>
      <c r="AE109" s="964"/>
      <c r="AF109" s="965" t="s">
        <v>297</v>
      </c>
      <c r="AG109" s="963"/>
      <c r="AH109" s="963"/>
      <c r="AI109" s="963"/>
      <c r="AJ109" s="964"/>
      <c r="AK109" s="965" t="s">
        <v>296</v>
      </c>
      <c r="AL109" s="963"/>
      <c r="AM109" s="963"/>
      <c r="AN109" s="963"/>
      <c r="AO109" s="964"/>
      <c r="AP109" s="965" t="s">
        <v>416</v>
      </c>
      <c r="AQ109" s="963"/>
      <c r="AR109" s="963"/>
      <c r="AS109" s="963"/>
      <c r="AT109" s="994"/>
      <c r="AU109" s="962" t="s">
        <v>414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415</v>
      </c>
      <c r="BR109" s="963"/>
      <c r="BS109" s="963"/>
      <c r="BT109" s="963"/>
      <c r="BU109" s="964"/>
      <c r="BV109" s="965" t="s">
        <v>297</v>
      </c>
      <c r="BW109" s="963"/>
      <c r="BX109" s="963"/>
      <c r="BY109" s="963"/>
      <c r="BZ109" s="964"/>
      <c r="CA109" s="965" t="s">
        <v>296</v>
      </c>
      <c r="CB109" s="963"/>
      <c r="CC109" s="963"/>
      <c r="CD109" s="963"/>
      <c r="CE109" s="964"/>
      <c r="CF109" s="1001" t="s">
        <v>416</v>
      </c>
      <c r="CG109" s="1001"/>
      <c r="CH109" s="1001"/>
      <c r="CI109" s="1001"/>
      <c r="CJ109" s="1001"/>
      <c r="CK109" s="965" t="s">
        <v>417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415</v>
      </c>
      <c r="DH109" s="963"/>
      <c r="DI109" s="963"/>
      <c r="DJ109" s="963"/>
      <c r="DK109" s="964"/>
      <c r="DL109" s="965" t="s">
        <v>297</v>
      </c>
      <c r="DM109" s="963"/>
      <c r="DN109" s="963"/>
      <c r="DO109" s="963"/>
      <c r="DP109" s="964"/>
      <c r="DQ109" s="965" t="s">
        <v>296</v>
      </c>
      <c r="DR109" s="963"/>
      <c r="DS109" s="963"/>
      <c r="DT109" s="963"/>
      <c r="DU109" s="964"/>
      <c r="DV109" s="965" t="s">
        <v>416</v>
      </c>
      <c r="DW109" s="963"/>
      <c r="DX109" s="963"/>
      <c r="DY109" s="963"/>
      <c r="DZ109" s="994"/>
    </row>
    <row r="110" spans="1:131" s="226" customFormat="1" ht="26.25" customHeight="1">
      <c r="A110" s="865" t="s">
        <v>418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5420046</v>
      </c>
      <c r="AB110" s="956"/>
      <c r="AC110" s="956"/>
      <c r="AD110" s="956"/>
      <c r="AE110" s="957"/>
      <c r="AF110" s="958">
        <v>5662273</v>
      </c>
      <c r="AG110" s="956"/>
      <c r="AH110" s="956"/>
      <c r="AI110" s="956"/>
      <c r="AJ110" s="957"/>
      <c r="AK110" s="958">
        <v>5744776</v>
      </c>
      <c r="AL110" s="956"/>
      <c r="AM110" s="956"/>
      <c r="AN110" s="956"/>
      <c r="AO110" s="957"/>
      <c r="AP110" s="959">
        <v>19.399999999999999</v>
      </c>
      <c r="AQ110" s="960"/>
      <c r="AR110" s="960"/>
      <c r="AS110" s="960"/>
      <c r="AT110" s="961"/>
      <c r="AU110" s="995" t="s">
        <v>66</v>
      </c>
      <c r="AV110" s="996"/>
      <c r="AW110" s="996"/>
      <c r="AX110" s="996"/>
      <c r="AY110" s="996"/>
      <c r="AZ110" s="921" t="s">
        <v>419</v>
      </c>
      <c r="BA110" s="866"/>
      <c r="BB110" s="866"/>
      <c r="BC110" s="866"/>
      <c r="BD110" s="866"/>
      <c r="BE110" s="866"/>
      <c r="BF110" s="866"/>
      <c r="BG110" s="866"/>
      <c r="BH110" s="866"/>
      <c r="BI110" s="866"/>
      <c r="BJ110" s="866"/>
      <c r="BK110" s="866"/>
      <c r="BL110" s="866"/>
      <c r="BM110" s="866"/>
      <c r="BN110" s="866"/>
      <c r="BO110" s="866"/>
      <c r="BP110" s="867"/>
      <c r="BQ110" s="922">
        <v>45000162</v>
      </c>
      <c r="BR110" s="903"/>
      <c r="BS110" s="903"/>
      <c r="BT110" s="903"/>
      <c r="BU110" s="903"/>
      <c r="BV110" s="903">
        <v>44514899</v>
      </c>
      <c r="BW110" s="903"/>
      <c r="BX110" s="903"/>
      <c r="BY110" s="903"/>
      <c r="BZ110" s="903"/>
      <c r="CA110" s="903">
        <v>44230663</v>
      </c>
      <c r="CB110" s="903"/>
      <c r="CC110" s="903"/>
      <c r="CD110" s="903"/>
      <c r="CE110" s="903"/>
      <c r="CF110" s="927">
        <v>149.30000000000001</v>
      </c>
      <c r="CG110" s="928"/>
      <c r="CH110" s="928"/>
      <c r="CI110" s="928"/>
      <c r="CJ110" s="928"/>
      <c r="CK110" s="991" t="s">
        <v>420</v>
      </c>
      <c r="CL110" s="877"/>
      <c r="CM110" s="952" t="s">
        <v>421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121</v>
      </c>
      <c r="DH110" s="903"/>
      <c r="DI110" s="903"/>
      <c r="DJ110" s="903"/>
      <c r="DK110" s="903"/>
      <c r="DL110" s="903" t="s">
        <v>422</v>
      </c>
      <c r="DM110" s="903"/>
      <c r="DN110" s="903"/>
      <c r="DO110" s="903"/>
      <c r="DP110" s="903"/>
      <c r="DQ110" s="903" t="s">
        <v>422</v>
      </c>
      <c r="DR110" s="903"/>
      <c r="DS110" s="903"/>
      <c r="DT110" s="903"/>
      <c r="DU110" s="903"/>
      <c r="DV110" s="904" t="s">
        <v>121</v>
      </c>
      <c r="DW110" s="904"/>
      <c r="DX110" s="904"/>
      <c r="DY110" s="904"/>
      <c r="DZ110" s="905"/>
    </row>
    <row r="111" spans="1:131" s="226" customFormat="1" ht="26.25" customHeight="1">
      <c r="A111" s="832" t="s">
        <v>423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424</v>
      </c>
      <c r="AB111" s="984"/>
      <c r="AC111" s="984"/>
      <c r="AD111" s="984"/>
      <c r="AE111" s="985"/>
      <c r="AF111" s="986" t="s">
        <v>425</v>
      </c>
      <c r="AG111" s="984"/>
      <c r="AH111" s="984"/>
      <c r="AI111" s="984"/>
      <c r="AJ111" s="985"/>
      <c r="AK111" s="986" t="s">
        <v>425</v>
      </c>
      <c r="AL111" s="984"/>
      <c r="AM111" s="984"/>
      <c r="AN111" s="984"/>
      <c r="AO111" s="985"/>
      <c r="AP111" s="987" t="s">
        <v>425</v>
      </c>
      <c r="AQ111" s="988"/>
      <c r="AR111" s="988"/>
      <c r="AS111" s="988"/>
      <c r="AT111" s="989"/>
      <c r="AU111" s="997"/>
      <c r="AV111" s="998"/>
      <c r="AW111" s="998"/>
      <c r="AX111" s="998"/>
      <c r="AY111" s="998"/>
      <c r="AZ111" s="873" t="s">
        <v>426</v>
      </c>
      <c r="BA111" s="808"/>
      <c r="BB111" s="808"/>
      <c r="BC111" s="808"/>
      <c r="BD111" s="808"/>
      <c r="BE111" s="808"/>
      <c r="BF111" s="808"/>
      <c r="BG111" s="808"/>
      <c r="BH111" s="808"/>
      <c r="BI111" s="808"/>
      <c r="BJ111" s="808"/>
      <c r="BK111" s="808"/>
      <c r="BL111" s="808"/>
      <c r="BM111" s="808"/>
      <c r="BN111" s="808"/>
      <c r="BO111" s="808"/>
      <c r="BP111" s="809"/>
      <c r="BQ111" s="874">
        <v>1760784</v>
      </c>
      <c r="BR111" s="875"/>
      <c r="BS111" s="875"/>
      <c r="BT111" s="875"/>
      <c r="BU111" s="875"/>
      <c r="BV111" s="875">
        <v>1008145</v>
      </c>
      <c r="BW111" s="875"/>
      <c r="BX111" s="875"/>
      <c r="BY111" s="875"/>
      <c r="BZ111" s="875"/>
      <c r="CA111" s="875">
        <v>578993</v>
      </c>
      <c r="CB111" s="875"/>
      <c r="CC111" s="875"/>
      <c r="CD111" s="875"/>
      <c r="CE111" s="875"/>
      <c r="CF111" s="936">
        <v>2</v>
      </c>
      <c r="CG111" s="937"/>
      <c r="CH111" s="937"/>
      <c r="CI111" s="937"/>
      <c r="CJ111" s="937"/>
      <c r="CK111" s="992"/>
      <c r="CL111" s="879"/>
      <c r="CM111" s="882" t="s">
        <v>427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428</v>
      </c>
      <c r="DH111" s="875"/>
      <c r="DI111" s="875"/>
      <c r="DJ111" s="875"/>
      <c r="DK111" s="875"/>
      <c r="DL111" s="875" t="s">
        <v>121</v>
      </c>
      <c r="DM111" s="875"/>
      <c r="DN111" s="875"/>
      <c r="DO111" s="875"/>
      <c r="DP111" s="875"/>
      <c r="DQ111" s="875" t="s">
        <v>121</v>
      </c>
      <c r="DR111" s="875"/>
      <c r="DS111" s="875"/>
      <c r="DT111" s="875"/>
      <c r="DU111" s="875"/>
      <c r="DV111" s="852" t="s">
        <v>425</v>
      </c>
      <c r="DW111" s="852"/>
      <c r="DX111" s="852"/>
      <c r="DY111" s="852"/>
      <c r="DZ111" s="853"/>
    </row>
    <row r="112" spans="1:131" s="226" customFormat="1" ht="26.25" customHeight="1">
      <c r="A112" s="977" t="s">
        <v>429</v>
      </c>
      <c r="B112" s="978"/>
      <c r="C112" s="808" t="s">
        <v>430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425</v>
      </c>
      <c r="AB112" s="838"/>
      <c r="AC112" s="838"/>
      <c r="AD112" s="838"/>
      <c r="AE112" s="839"/>
      <c r="AF112" s="840" t="s">
        <v>425</v>
      </c>
      <c r="AG112" s="838"/>
      <c r="AH112" s="838"/>
      <c r="AI112" s="838"/>
      <c r="AJ112" s="839"/>
      <c r="AK112" s="840" t="s">
        <v>425</v>
      </c>
      <c r="AL112" s="838"/>
      <c r="AM112" s="838"/>
      <c r="AN112" s="838"/>
      <c r="AO112" s="839"/>
      <c r="AP112" s="885" t="s">
        <v>431</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18788483</v>
      </c>
      <c r="BR112" s="875"/>
      <c r="BS112" s="875"/>
      <c r="BT112" s="875"/>
      <c r="BU112" s="875"/>
      <c r="BV112" s="875">
        <v>17486878</v>
      </c>
      <c r="BW112" s="875"/>
      <c r="BX112" s="875"/>
      <c r="BY112" s="875"/>
      <c r="BZ112" s="875"/>
      <c r="CA112" s="875">
        <v>15227490</v>
      </c>
      <c r="CB112" s="875"/>
      <c r="CC112" s="875"/>
      <c r="CD112" s="875"/>
      <c r="CE112" s="875"/>
      <c r="CF112" s="936">
        <v>51.4</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425</v>
      </c>
      <c r="DH112" s="875"/>
      <c r="DI112" s="875"/>
      <c r="DJ112" s="875"/>
      <c r="DK112" s="875"/>
      <c r="DL112" s="875" t="s">
        <v>425</v>
      </c>
      <c r="DM112" s="875"/>
      <c r="DN112" s="875"/>
      <c r="DO112" s="875"/>
      <c r="DP112" s="875"/>
      <c r="DQ112" s="875" t="s">
        <v>121</v>
      </c>
      <c r="DR112" s="875"/>
      <c r="DS112" s="875"/>
      <c r="DT112" s="875"/>
      <c r="DU112" s="875"/>
      <c r="DV112" s="852" t="s">
        <v>422</v>
      </c>
      <c r="DW112" s="852"/>
      <c r="DX112" s="852"/>
      <c r="DY112" s="852"/>
      <c r="DZ112" s="853"/>
    </row>
    <row r="113" spans="1:130" s="226" customFormat="1" ht="26.25" customHeight="1">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1080180</v>
      </c>
      <c r="AB113" s="984"/>
      <c r="AC113" s="984"/>
      <c r="AD113" s="984"/>
      <c r="AE113" s="985"/>
      <c r="AF113" s="986">
        <v>1121884</v>
      </c>
      <c r="AG113" s="984"/>
      <c r="AH113" s="984"/>
      <c r="AI113" s="984"/>
      <c r="AJ113" s="985"/>
      <c r="AK113" s="986">
        <v>1059033</v>
      </c>
      <c r="AL113" s="984"/>
      <c r="AM113" s="984"/>
      <c r="AN113" s="984"/>
      <c r="AO113" s="985"/>
      <c r="AP113" s="987">
        <v>3.6</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v>1613584</v>
      </c>
      <c r="BR113" s="875"/>
      <c r="BS113" s="875"/>
      <c r="BT113" s="875"/>
      <c r="BU113" s="875"/>
      <c r="BV113" s="875">
        <v>2753529</v>
      </c>
      <c r="BW113" s="875"/>
      <c r="BX113" s="875"/>
      <c r="BY113" s="875"/>
      <c r="BZ113" s="875"/>
      <c r="CA113" s="875">
        <v>3532868</v>
      </c>
      <c r="CB113" s="875"/>
      <c r="CC113" s="875"/>
      <c r="CD113" s="875"/>
      <c r="CE113" s="875"/>
      <c r="CF113" s="936">
        <v>11.9</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437</v>
      </c>
      <c r="DH113" s="838"/>
      <c r="DI113" s="838"/>
      <c r="DJ113" s="838"/>
      <c r="DK113" s="839"/>
      <c r="DL113" s="840" t="s">
        <v>425</v>
      </c>
      <c r="DM113" s="838"/>
      <c r="DN113" s="838"/>
      <c r="DO113" s="838"/>
      <c r="DP113" s="839"/>
      <c r="DQ113" s="840" t="s">
        <v>437</v>
      </c>
      <c r="DR113" s="838"/>
      <c r="DS113" s="838"/>
      <c r="DT113" s="838"/>
      <c r="DU113" s="839"/>
      <c r="DV113" s="885" t="s">
        <v>428</v>
      </c>
      <c r="DW113" s="886"/>
      <c r="DX113" s="886"/>
      <c r="DY113" s="886"/>
      <c r="DZ113" s="887"/>
    </row>
    <row r="114" spans="1:130" s="226" customFormat="1" ht="26.25" customHeight="1">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240809</v>
      </c>
      <c r="AB114" s="838"/>
      <c r="AC114" s="838"/>
      <c r="AD114" s="838"/>
      <c r="AE114" s="839"/>
      <c r="AF114" s="840">
        <v>198396</v>
      </c>
      <c r="AG114" s="838"/>
      <c r="AH114" s="838"/>
      <c r="AI114" s="838"/>
      <c r="AJ114" s="839"/>
      <c r="AK114" s="840">
        <v>205686</v>
      </c>
      <c r="AL114" s="838"/>
      <c r="AM114" s="838"/>
      <c r="AN114" s="838"/>
      <c r="AO114" s="839"/>
      <c r="AP114" s="885">
        <v>0.7</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7706323</v>
      </c>
      <c r="BR114" s="875"/>
      <c r="BS114" s="875"/>
      <c r="BT114" s="875"/>
      <c r="BU114" s="875"/>
      <c r="BV114" s="875">
        <v>8757886</v>
      </c>
      <c r="BW114" s="875"/>
      <c r="BX114" s="875"/>
      <c r="BY114" s="875"/>
      <c r="BZ114" s="875"/>
      <c r="CA114" s="875">
        <v>8701616</v>
      </c>
      <c r="CB114" s="875"/>
      <c r="CC114" s="875"/>
      <c r="CD114" s="875"/>
      <c r="CE114" s="875"/>
      <c r="CF114" s="936">
        <v>29.4</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425</v>
      </c>
      <c r="DH114" s="838"/>
      <c r="DI114" s="838"/>
      <c r="DJ114" s="838"/>
      <c r="DK114" s="839"/>
      <c r="DL114" s="840" t="s">
        <v>121</v>
      </c>
      <c r="DM114" s="838"/>
      <c r="DN114" s="838"/>
      <c r="DO114" s="838"/>
      <c r="DP114" s="839"/>
      <c r="DQ114" s="840" t="s">
        <v>121</v>
      </c>
      <c r="DR114" s="838"/>
      <c r="DS114" s="838"/>
      <c r="DT114" s="838"/>
      <c r="DU114" s="839"/>
      <c r="DV114" s="885" t="s">
        <v>425</v>
      </c>
      <c r="DW114" s="886"/>
      <c r="DX114" s="886"/>
      <c r="DY114" s="886"/>
      <c r="DZ114" s="887"/>
    </row>
    <row r="115" spans="1:130" s="226" customFormat="1" ht="26.25" customHeight="1">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104182</v>
      </c>
      <c r="AB115" s="984"/>
      <c r="AC115" s="984"/>
      <c r="AD115" s="984"/>
      <c r="AE115" s="985"/>
      <c r="AF115" s="986">
        <v>41449</v>
      </c>
      <c r="AG115" s="984"/>
      <c r="AH115" s="984"/>
      <c r="AI115" s="984"/>
      <c r="AJ115" s="985"/>
      <c r="AK115" s="986">
        <v>43100</v>
      </c>
      <c r="AL115" s="984"/>
      <c r="AM115" s="984"/>
      <c r="AN115" s="984"/>
      <c r="AO115" s="985"/>
      <c r="AP115" s="987">
        <v>0.1</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v>643977</v>
      </c>
      <c r="BR115" s="875"/>
      <c r="BS115" s="875"/>
      <c r="BT115" s="875"/>
      <c r="BU115" s="875"/>
      <c r="BV115" s="875">
        <v>639183</v>
      </c>
      <c r="BW115" s="875"/>
      <c r="BX115" s="875"/>
      <c r="BY115" s="875"/>
      <c r="BZ115" s="875"/>
      <c r="CA115" s="875">
        <v>477355</v>
      </c>
      <c r="CB115" s="875"/>
      <c r="CC115" s="875"/>
      <c r="CD115" s="875"/>
      <c r="CE115" s="875"/>
      <c r="CF115" s="936">
        <v>1.6</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1486555</v>
      </c>
      <c r="DH115" s="838"/>
      <c r="DI115" s="838"/>
      <c r="DJ115" s="838"/>
      <c r="DK115" s="839"/>
      <c r="DL115" s="840">
        <v>751713</v>
      </c>
      <c r="DM115" s="838"/>
      <c r="DN115" s="838"/>
      <c r="DO115" s="838"/>
      <c r="DP115" s="839"/>
      <c r="DQ115" s="840">
        <v>362728</v>
      </c>
      <c r="DR115" s="838"/>
      <c r="DS115" s="838"/>
      <c r="DT115" s="838"/>
      <c r="DU115" s="839"/>
      <c r="DV115" s="885">
        <v>1.2</v>
      </c>
      <c r="DW115" s="886"/>
      <c r="DX115" s="886"/>
      <c r="DY115" s="886"/>
      <c r="DZ115" s="887"/>
    </row>
    <row r="116" spans="1:130" s="226" customFormat="1" ht="26.25" customHeight="1">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425</v>
      </c>
      <c r="AB116" s="838"/>
      <c r="AC116" s="838"/>
      <c r="AD116" s="838"/>
      <c r="AE116" s="839"/>
      <c r="AF116" s="840" t="s">
        <v>121</v>
      </c>
      <c r="AG116" s="838"/>
      <c r="AH116" s="838"/>
      <c r="AI116" s="838"/>
      <c r="AJ116" s="839"/>
      <c r="AK116" s="840" t="s">
        <v>425</v>
      </c>
      <c r="AL116" s="838"/>
      <c r="AM116" s="838"/>
      <c r="AN116" s="838"/>
      <c r="AO116" s="839"/>
      <c r="AP116" s="885" t="s">
        <v>121</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428</v>
      </c>
      <c r="BR116" s="875"/>
      <c r="BS116" s="875"/>
      <c r="BT116" s="875"/>
      <c r="BU116" s="875"/>
      <c r="BV116" s="875" t="s">
        <v>121</v>
      </c>
      <c r="BW116" s="875"/>
      <c r="BX116" s="875"/>
      <c r="BY116" s="875"/>
      <c r="BZ116" s="875"/>
      <c r="CA116" s="875" t="s">
        <v>422</v>
      </c>
      <c r="CB116" s="875"/>
      <c r="CC116" s="875"/>
      <c r="CD116" s="875"/>
      <c r="CE116" s="875"/>
      <c r="CF116" s="936" t="s">
        <v>425</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274229</v>
      </c>
      <c r="DH116" s="838"/>
      <c r="DI116" s="838"/>
      <c r="DJ116" s="838"/>
      <c r="DK116" s="839"/>
      <c r="DL116" s="840">
        <v>256432</v>
      </c>
      <c r="DM116" s="838"/>
      <c r="DN116" s="838"/>
      <c r="DO116" s="838"/>
      <c r="DP116" s="839"/>
      <c r="DQ116" s="840">
        <v>216265</v>
      </c>
      <c r="DR116" s="838"/>
      <c r="DS116" s="838"/>
      <c r="DT116" s="838"/>
      <c r="DU116" s="839"/>
      <c r="DV116" s="885">
        <v>0.7</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6845217</v>
      </c>
      <c r="AB117" s="970"/>
      <c r="AC117" s="970"/>
      <c r="AD117" s="970"/>
      <c r="AE117" s="971"/>
      <c r="AF117" s="972">
        <v>7024002</v>
      </c>
      <c r="AG117" s="970"/>
      <c r="AH117" s="970"/>
      <c r="AI117" s="970"/>
      <c r="AJ117" s="971"/>
      <c r="AK117" s="972">
        <v>7052595</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422</v>
      </c>
      <c r="BR117" s="875"/>
      <c r="BS117" s="875"/>
      <c r="BT117" s="875"/>
      <c r="BU117" s="875"/>
      <c r="BV117" s="875" t="s">
        <v>425</v>
      </c>
      <c r="BW117" s="875"/>
      <c r="BX117" s="875"/>
      <c r="BY117" s="875"/>
      <c r="BZ117" s="875"/>
      <c r="CA117" s="875" t="s">
        <v>121</v>
      </c>
      <c r="CB117" s="875"/>
      <c r="CC117" s="875"/>
      <c r="CD117" s="875"/>
      <c r="CE117" s="875"/>
      <c r="CF117" s="936" t="s">
        <v>121</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428</v>
      </c>
      <c r="DH117" s="838"/>
      <c r="DI117" s="838"/>
      <c r="DJ117" s="838"/>
      <c r="DK117" s="839"/>
      <c r="DL117" s="840" t="s">
        <v>425</v>
      </c>
      <c r="DM117" s="838"/>
      <c r="DN117" s="838"/>
      <c r="DO117" s="838"/>
      <c r="DP117" s="839"/>
      <c r="DQ117" s="840" t="s">
        <v>121</v>
      </c>
      <c r="DR117" s="838"/>
      <c r="DS117" s="838"/>
      <c r="DT117" s="838"/>
      <c r="DU117" s="839"/>
      <c r="DV117" s="885" t="s">
        <v>425</v>
      </c>
      <c r="DW117" s="886"/>
      <c r="DX117" s="886"/>
      <c r="DY117" s="886"/>
      <c r="DZ117" s="887"/>
    </row>
    <row r="118" spans="1:130" s="226" customFormat="1" ht="26.25" customHeight="1">
      <c r="A118" s="962" t="s">
        <v>417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415</v>
      </c>
      <c r="AB118" s="963"/>
      <c r="AC118" s="963"/>
      <c r="AD118" s="963"/>
      <c r="AE118" s="964"/>
      <c r="AF118" s="965" t="s">
        <v>297</v>
      </c>
      <c r="AG118" s="963"/>
      <c r="AH118" s="963"/>
      <c r="AI118" s="963"/>
      <c r="AJ118" s="964"/>
      <c r="AK118" s="965" t="s">
        <v>296</v>
      </c>
      <c r="AL118" s="963"/>
      <c r="AM118" s="963"/>
      <c r="AN118" s="963"/>
      <c r="AO118" s="964"/>
      <c r="AP118" s="966" t="s">
        <v>416</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422</v>
      </c>
      <c r="BR118" s="906"/>
      <c r="BS118" s="906"/>
      <c r="BT118" s="906"/>
      <c r="BU118" s="906"/>
      <c r="BV118" s="906" t="s">
        <v>121</v>
      </c>
      <c r="BW118" s="906"/>
      <c r="BX118" s="906"/>
      <c r="BY118" s="906"/>
      <c r="BZ118" s="906"/>
      <c r="CA118" s="906" t="s">
        <v>425</v>
      </c>
      <c r="CB118" s="906"/>
      <c r="CC118" s="906"/>
      <c r="CD118" s="906"/>
      <c r="CE118" s="906"/>
      <c r="CF118" s="936" t="s">
        <v>425</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425</v>
      </c>
      <c r="DM118" s="838"/>
      <c r="DN118" s="838"/>
      <c r="DO118" s="838"/>
      <c r="DP118" s="839"/>
      <c r="DQ118" s="840" t="s">
        <v>425</v>
      </c>
      <c r="DR118" s="838"/>
      <c r="DS118" s="838"/>
      <c r="DT118" s="838"/>
      <c r="DU118" s="839"/>
      <c r="DV118" s="885" t="s">
        <v>425</v>
      </c>
      <c r="DW118" s="886"/>
      <c r="DX118" s="886"/>
      <c r="DY118" s="886"/>
      <c r="DZ118" s="887"/>
    </row>
    <row r="119" spans="1:130" s="226" customFormat="1" ht="26.25" customHeight="1">
      <c r="A119" s="876" t="s">
        <v>420</v>
      </c>
      <c r="B119" s="877"/>
      <c r="C119" s="952" t="s">
        <v>421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425</v>
      </c>
      <c r="AG119" s="956"/>
      <c r="AH119" s="956"/>
      <c r="AI119" s="956"/>
      <c r="AJ119" s="957"/>
      <c r="AK119" s="958" t="s">
        <v>425</v>
      </c>
      <c r="AL119" s="956"/>
      <c r="AM119" s="956"/>
      <c r="AN119" s="956"/>
      <c r="AO119" s="957"/>
      <c r="AP119" s="959" t="s">
        <v>425</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452</v>
      </c>
      <c r="BP119" s="939"/>
      <c r="BQ119" s="943">
        <v>75513313</v>
      </c>
      <c r="BR119" s="906"/>
      <c r="BS119" s="906"/>
      <c r="BT119" s="906"/>
      <c r="BU119" s="906"/>
      <c r="BV119" s="906">
        <v>75160520</v>
      </c>
      <c r="BW119" s="906"/>
      <c r="BX119" s="906"/>
      <c r="BY119" s="906"/>
      <c r="BZ119" s="906"/>
      <c r="CA119" s="906">
        <v>72748985</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121</v>
      </c>
      <c r="DH119" s="821"/>
      <c r="DI119" s="821"/>
      <c r="DJ119" s="821"/>
      <c r="DK119" s="822"/>
      <c r="DL119" s="823" t="s">
        <v>425</v>
      </c>
      <c r="DM119" s="821"/>
      <c r="DN119" s="821"/>
      <c r="DO119" s="821"/>
      <c r="DP119" s="822"/>
      <c r="DQ119" s="823" t="s">
        <v>121</v>
      </c>
      <c r="DR119" s="821"/>
      <c r="DS119" s="821"/>
      <c r="DT119" s="821"/>
      <c r="DU119" s="822"/>
      <c r="DV119" s="909" t="s">
        <v>121</v>
      </c>
      <c r="DW119" s="910"/>
      <c r="DX119" s="910"/>
      <c r="DY119" s="910"/>
      <c r="DZ119" s="911"/>
    </row>
    <row r="120" spans="1:130" s="226" customFormat="1" ht="26.25" customHeight="1">
      <c r="A120" s="878"/>
      <c r="B120" s="879"/>
      <c r="C120" s="882" t="s">
        <v>427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422</v>
      </c>
      <c r="AG120" s="838"/>
      <c r="AH120" s="838"/>
      <c r="AI120" s="838"/>
      <c r="AJ120" s="839"/>
      <c r="AK120" s="840" t="s">
        <v>121</v>
      </c>
      <c r="AL120" s="838"/>
      <c r="AM120" s="838"/>
      <c r="AN120" s="838"/>
      <c r="AO120" s="839"/>
      <c r="AP120" s="885" t="s">
        <v>121</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11194223</v>
      </c>
      <c r="BR120" s="903"/>
      <c r="BS120" s="903"/>
      <c r="BT120" s="903"/>
      <c r="BU120" s="903"/>
      <c r="BV120" s="903">
        <v>10093204</v>
      </c>
      <c r="BW120" s="903"/>
      <c r="BX120" s="903"/>
      <c r="BY120" s="903"/>
      <c r="BZ120" s="903"/>
      <c r="CA120" s="903">
        <v>9894689</v>
      </c>
      <c r="CB120" s="903"/>
      <c r="CC120" s="903"/>
      <c r="CD120" s="903"/>
      <c r="CE120" s="903"/>
      <c r="CF120" s="927">
        <v>33.4</v>
      </c>
      <c r="CG120" s="928"/>
      <c r="CH120" s="928"/>
      <c r="CI120" s="928"/>
      <c r="CJ120" s="928"/>
      <c r="CK120" s="929" t="s">
        <v>456</v>
      </c>
      <c r="CL120" s="913"/>
      <c r="CM120" s="913"/>
      <c r="CN120" s="913"/>
      <c r="CO120" s="914"/>
      <c r="CP120" s="933" t="s">
        <v>396</v>
      </c>
      <c r="CQ120" s="934"/>
      <c r="CR120" s="934"/>
      <c r="CS120" s="934"/>
      <c r="CT120" s="934"/>
      <c r="CU120" s="934"/>
      <c r="CV120" s="934"/>
      <c r="CW120" s="934"/>
      <c r="CX120" s="934"/>
      <c r="CY120" s="934"/>
      <c r="CZ120" s="934"/>
      <c r="DA120" s="934"/>
      <c r="DB120" s="934"/>
      <c r="DC120" s="934"/>
      <c r="DD120" s="934"/>
      <c r="DE120" s="934"/>
      <c r="DF120" s="935"/>
      <c r="DG120" s="922">
        <v>18549572</v>
      </c>
      <c r="DH120" s="903"/>
      <c r="DI120" s="903"/>
      <c r="DJ120" s="903"/>
      <c r="DK120" s="903"/>
      <c r="DL120" s="903">
        <v>17093850</v>
      </c>
      <c r="DM120" s="903"/>
      <c r="DN120" s="903"/>
      <c r="DO120" s="903"/>
      <c r="DP120" s="903"/>
      <c r="DQ120" s="903">
        <v>14694687</v>
      </c>
      <c r="DR120" s="903"/>
      <c r="DS120" s="903"/>
      <c r="DT120" s="903"/>
      <c r="DU120" s="903"/>
      <c r="DV120" s="904">
        <v>49.6</v>
      </c>
      <c r="DW120" s="904"/>
      <c r="DX120" s="904"/>
      <c r="DY120" s="904"/>
      <c r="DZ120" s="905"/>
    </row>
    <row r="121" spans="1:130" s="226" customFormat="1" ht="26.25" customHeight="1">
      <c r="A121" s="878"/>
      <c r="B121" s="879"/>
      <c r="C121" s="924" t="s">
        <v>457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422</v>
      </c>
      <c r="AB121" s="838"/>
      <c r="AC121" s="838"/>
      <c r="AD121" s="838"/>
      <c r="AE121" s="839"/>
      <c r="AF121" s="840" t="s">
        <v>422</v>
      </c>
      <c r="AG121" s="838"/>
      <c r="AH121" s="838"/>
      <c r="AI121" s="838"/>
      <c r="AJ121" s="839"/>
      <c r="AK121" s="840" t="s">
        <v>121</v>
      </c>
      <c r="AL121" s="838"/>
      <c r="AM121" s="838"/>
      <c r="AN121" s="838"/>
      <c r="AO121" s="839"/>
      <c r="AP121" s="885" t="s">
        <v>121</v>
      </c>
      <c r="AQ121" s="886"/>
      <c r="AR121" s="886"/>
      <c r="AS121" s="886"/>
      <c r="AT121" s="887"/>
      <c r="AU121" s="947"/>
      <c r="AV121" s="948"/>
      <c r="AW121" s="948"/>
      <c r="AX121" s="948"/>
      <c r="AY121" s="949"/>
      <c r="AZ121" s="873" t="s">
        <v>458</v>
      </c>
      <c r="BA121" s="808"/>
      <c r="BB121" s="808"/>
      <c r="BC121" s="808"/>
      <c r="BD121" s="808"/>
      <c r="BE121" s="808"/>
      <c r="BF121" s="808"/>
      <c r="BG121" s="808"/>
      <c r="BH121" s="808"/>
      <c r="BI121" s="808"/>
      <c r="BJ121" s="808"/>
      <c r="BK121" s="808"/>
      <c r="BL121" s="808"/>
      <c r="BM121" s="808"/>
      <c r="BN121" s="808"/>
      <c r="BO121" s="808"/>
      <c r="BP121" s="809"/>
      <c r="BQ121" s="874">
        <v>14670817</v>
      </c>
      <c r="BR121" s="875"/>
      <c r="BS121" s="875"/>
      <c r="BT121" s="875"/>
      <c r="BU121" s="875"/>
      <c r="BV121" s="875">
        <v>14704499</v>
      </c>
      <c r="BW121" s="875"/>
      <c r="BX121" s="875"/>
      <c r="BY121" s="875"/>
      <c r="BZ121" s="875"/>
      <c r="CA121" s="875">
        <v>13846008</v>
      </c>
      <c r="CB121" s="875"/>
      <c r="CC121" s="875"/>
      <c r="CD121" s="875"/>
      <c r="CE121" s="875"/>
      <c r="CF121" s="936">
        <v>46.7</v>
      </c>
      <c r="CG121" s="937"/>
      <c r="CH121" s="937"/>
      <c r="CI121" s="937"/>
      <c r="CJ121" s="937"/>
      <c r="CK121" s="930"/>
      <c r="CL121" s="916"/>
      <c r="CM121" s="916"/>
      <c r="CN121" s="916"/>
      <c r="CO121" s="917"/>
      <c r="CP121" s="896" t="s">
        <v>459</v>
      </c>
      <c r="CQ121" s="897"/>
      <c r="CR121" s="897"/>
      <c r="CS121" s="897"/>
      <c r="CT121" s="897"/>
      <c r="CU121" s="897"/>
      <c r="CV121" s="897"/>
      <c r="CW121" s="897"/>
      <c r="CX121" s="897"/>
      <c r="CY121" s="897"/>
      <c r="CZ121" s="897"/>
      <c r="DA121" s="897"/>
      <c r="DB121" s="897"/>
      <c r="DC121" s="897"/>
      <c r="DD121" s="897"/>
      <c r="DE121" s="897"/>
      <c r="DF121" s="898"/>
      <c r="DG121" s="874">
        <v>238911</v>
      </c>
      <c r="DH121" s="875"/>
      <c r="DI121" s="875"/>
      <c r="DJ121" s="875"/>
      <c r="DK121" s="875"/>
      <c r="DL121" s="875">
        <v>393028</v>
      </c>
      <c r="DM121" s="875"/>
      <c r="DN121" s="875"/>
      <c r="DO121" s="875"/>
      <c r="DP121" s="875"/>
      <c r="DQ121" s="875">
        <v>532803</v>
      </c>
      <c r="DR121" s="875"/>
      <c r="DS121" s="875"/>
      <c r="DT121" s="875"/>
      <c r="DU121" s="875"/>
      <c r="DV121" s="852">
        <v>1.8</v>
      </c>
      <c r="DW121" s="852"/>
      <c r="DX121" s="852"/>
      <c r="DY121" s="852"/>
      <c r="DZ121" s="853"/>
    </row>
    <row r="122" spans="1:130" s="226" customFormat="1" ht="26.25" customHeight="1">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425</v>
      </c>
      <c r="AB122" s="838"/>
      <c r="AC122" s="838"/>
      <c r="AD122" s="838"/>
      <c r="AE122" s="839"/>
      <c r="AF122" s="840" t="s">
        <v>121</v>
      </c>
      <c r="AG122" s="838"/>
      <c r="AH122" s="838"/>
      <c r="AI122" s="838"/>
      <c r="AJ122" s="839"/>
      <c r="AK122" s="840" t="s">
        <v>425</v>
      </c>
      <c r="AL122" s="838"/>
      <c r="AM122" s="838"/>
      <c r="AN122" s="838"/>
      <c r="AO122" s="839"/>
      <c r="AP122" s="885" t="s">
        <v>121</v>
      </c>
      <c r="AQ122" s="886"/>
      <c r="AR122" s="886"/>
      <c r="AS122" s="886"/>
      <c r="AT122" s="887"/>
      <c r="AU122" s="947"/>
      <c r="AV122" s="948"/>
      <c r="AW122" s="948"/>
      <c r="AX122" s="948"/>
      <c r="AY122" s="949"/>
      <c r="AZ122" s="940" t="s">
        <v>460</v>
      </c>
      <c r="BA122" s="941"/>
      <c r="BB122" s="941"/>
      <c r="BC122" s="941"/>
      <c r="BD122" s="941"/>
      <c r="BE122" s="941"/>
      <c r="BF122" s="941"/>
      <c r="BG122" s="941"/>
      <c r="BH122" s="941"/>
      <c r="BI122" s="941"/>
      <c r="BJ122" s="941"/>
      <c r="BK122" s="941"/>
      <c r="BL122" s="941"/>
      <c r="BM122" s="941"/>
      <c r="BN122" s="941"/>
      <c r="BO122" s="941"/>
      <c r="BP122" s="942"/>
      <c r="BQ122" s="943">
        <v>64784450</v>
      </c>
      <c r="BR122" s="906"/>
      <c r="BS122" s="906"/>
      <c r="BT122" s="906"/>
      <c r="BU122" s="906"/>
      <c r="BV122" s="906">
        <v>65187976</v>
      </c>
      <c r="BW122" s="906"/>
      <c r="BX122" s="906"/>
      <c r="BY122" s="906"/>
      <c r="BZ122" s="906"/>
      <c r="CA122" s="906">
        <v>65326467</v>
      </c>
      <c r="CB122" s="906"/>
      <c r="CC122" s="906"/>
      <c r="CD122" s="906"/>
      <c r="CE122" s="906"/>
      <c r="CF122" s="907">
        <v>220.5</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59707</v>
      </c>
      <c r="AB123" s="838"/>
      <c r="AC123" s="838"/>
      <c r="AD123" s="838"/>
      <c r="AE123" s="839"/>
      <c r="AF123" s="840">
        <v>37237</v>
      </c>
      <c r="AG123" s="838"/>
      <c r="AH123" s="838"/>
      <c r="AI123" s="838"/>
      <c r="AJ123" s="839"/>
      <c r="AK123" s="840">
        <v>40167</v>
      </c>
      <c r="AL123" s="838"/>
      <c r="AM123" s="838"/>
      <c r="AN123" s="838"/>
      <c r="AO123" s="839"/>
      <c r="AP123" s="885">
        <v>0.1</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461</v>
      </c>
      <c r="BP123" s="939"/>
      <c r="BQ123" s="893">
        <v>90649490</v>
      </c>
      <c r="BR123" s="894"/>
      <c r="BS123" s="894"/>
      <c r="BT123" s="894"/>
      <c r="BU123" s="894"/>
      <c r="BV123" s="894">
        <v>89985679</v>
      </c>
      <c r="BW123" s="894"/>
      <c r="BX123" s="894"/>
      <c r="BY123" s="894"/>
      <c r="BZ123" s="894"/>
      <c r="CA123" s="894">
        <v>89067164</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422</v>
      </c>
      <c r="AB124" s="838"/>
      <c r="AC124" s="838"/>
      <c r="AD124" s="838"/>
      <c r="AE124" s="839"/>
      <c r="AF124" s="840" t="s">
        <v>431</v>
      </c>
      <c r="AG124" s="838"/>
      <c r="AH124" s="838"/>
      <c r="AI124" s="838"/>
      <c r="AJ124" s="839"/>
      <c r="AK124" s="840" t="s">
        <v>422</v>
      </c>
      <c r="AL124" s="838"/>
      <c r="AM124" s="838"/>
      <c r="AN124" s="838"/>
      <c r="AO124" s="839"/>
      <c r="AP124" s="885" t="s">
        <v>425</v>
      </c>
      <c r="AQ124" s="886"/>
      <c r="AR124" s="886"/>
      <c r="AS124" s="886"/>
      <c r="AT124" s="887"/>
      <c r="AU124" s="888" t="s">
        <v>462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425</v>
      </c>
      <c r="BR124" s="892"/>
      <c r="BS124" s="892"/>
      <c r="BT124" s="892"/>
      <c r="BU124" s="892"/>
      <c r="BV124" s="892" t="s">
        <v>425</v>
      </c>
      <c r="BW124" s="892"/>
      <c r="BX124" s="892"/>
      <c r="BY124" s="892"/>
      <c r="BZ124" s="892"/>
      <c r="CA124" s="892" t="s">
        <v>431</v>
      </c>
      <c r="CB124" s="892"/>
      <c r="CC124" s="892"/>
      <c r="CD124" s="892"/>
      <c r="CE124" s="892"/>
      <c r="CF124" s="782"/>
      <c r="CG124" s="783"/>
      <c r="CH124" s="783"/>
      <c r="CI124" s="783"/>
      <c r="CJ124" s="923"/>
      <c r="CK124" s="931"/>
      <c r="CL124" s="931"/>
      <c r="CM124" s="931"/>
      <c r="CN124" s="931"/>
      <c r="CO124" s="932"/>
      <c r="CP124" s="896" t="s">
        <v>463</v>
      </c>
      <c r="CQ124" s="897"/>
      <c r="CR124" s="897"/>
      <c r="CS124" s="897"/>
      <c r="CT124" s="897"/>
      <c r="CU124" s="897"/>
      <c r="CV124" s="897"/>
      <c r="CW124" s="897"/>
      <c r="CX124" s="897"/>
      <c r="CY124" s="897"/>
      <c r="CZ124" s="897"/>
      <c r="DA124" s="897"/>
      <c r="DB124" s="897"/>
      <c r="DC124" s="897"/>
      <c r="DD124" s="897"/>
      <c r="DE124" s="897"/>
      <c r="DF124" s="898"/>
      <c r="DG124" s="820" t="s">
        <v>425</v>
      </c>
      <c r="DH124" s="821"/>
      <c r="DI124" s="821"/>
      <c r="DJ124" s="821"/>
      <c r="DK124" s="822"/>
      <c r="DL124" s="823" t="s">
        <v>425</v>
      </c>
      <c r="DM124" s="821"/>
      <c r="DN124" s="821"/>
      <c r="DO124" s="821"/>
      <c r="DP124" s="822"/>
      <c r="DQ124" s="823" t="s">
        <v>425</v>
      </c>
      <c r="DR124" s="821"/>
      <c r="DS124" s="821"/>
      <c r="DT124" s="821"/>
      <c r="DU124" s="822"/>
      <c r="DV124" s="909" t="s">
        <v>425</v>
      </c>
      <c r="DW124" s="910"/>
      <c r="DX124" s="910"/>
      <c r="DY124" s="910"/>
      <c r="DZ124" s="911"/>
    </row>
    <row r="125" spans="1:130" s="226" customFormat="1" ht="26.25" customHeight="1">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425</v>
      </c>
      <c r="AB125" s="838"/>
      <c r="AC125" s="838"/>
      <c r="AD125" s="838"/>
      <c r="AE125" s="839"/>
      <c r="AF125" s="840" t="s">
        <v>425</v>
      </c>
      <c r="AG125" s="838"/>
      <c r="AH125" s="838"/>
      <c r="AI125" s="838"/>
      <c r="AJ125" s="839"/>
      <c r="AK125" s="840" t="s">
        <v>425</v>
      </c>
      <c r="AL125" s="838"/>
      <c r="AM125" s="838"/>
      <c r="AN125" s="838"/>
      <c r="AO125" s="839"/>
      <c r="AP125" s="885" t="s">
        <v>425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464</v>
      </c>
      <c r="CL125" s="913"/>
      <c r="CM125" s="913"/>
      <c r="CN125" s="913"/>
      <c r="CO125" s="914"/>
      <c r="CP125" s="921" t="s">
        <v>465</v>
      </c>
      <c r="CQ125" s="866"/>
      <c r="CR125" s="866"/>
      <c r="CS125" s="866"/>
      <c r="CT125" s="866"/>
      <c r="CU125" s="866"/>
      <c r="CV125" s="866"/>
      <c r="CW125" s="866"/>
      <c r="CX125" s="866"/>
      <c r="CY125" s="866"/>
      <c r="CZ125" s="866"/>
      <c r="DA125" s="866"/>
      <c r="DB125" s="866"/>
      <c r="DC125" s="866"/>
      <c r="DD125" s="866"/>
      <c r="DE125" s="866"/>
      <c r="DF125" s="867"/>
      <c r="DG125" s="922" t="s">
        <v>425</v>
      </c>
      <c r="DH125" s="903"/>
      <c r="DI125" s="903"/>
      <c r="DJ125" s="903"/>
      <c r="DK125" s="903"/>
      <c r="DL125" s="903" t="s">
        <v>422</v>
      </c>
      <c r="DM125" s="903"/>
      <c r="DN125" s="903"/>
      <c r="DO125" s="903"/>
      <c r="DP125" s="903"/>
      <c r="DQ125" s="903" t="s">
        <v>425</v>
      </c>
      <c r="DR125" s="903"/>
      <c r="DS125" s="903"/>
      <c r="DT125" s="903"/>
      <c r="DU125" s="903"/>
      <c r="DV125" s="904" t="s">
        <v>425</v>
      </c>
      <c r="DW125" s="904"/>
      <c r="DX125" s="904"/>
      <c r="DY125" s="904"/>
      <c r="DZ125" s="905"/>
    </row>
    <row r="126" spans="1:130" s="226" customFormat="1" ht="26.25" customHeight="1" thickBot="1">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44475</v>
      </c>
      <c r="AB126" s="838"/>
      <c r="AC126" s="838"/>
      <c r="AD126" s="838"/>
      <c r="AE126" s="839"/>
      <c r="AF126" s="840">
        <v>4212</v>
      </c>
      <c r="AG126" s="838"/>
      <c r="AH126" s="838"/>
      <c r="AI126" s="838"/>
      <c r="AJ126" s="839"/>
      <c r="AK126" s="840">
        <v>2933</v>
      </c>
      <c r="AL126" s="838"/>
      <c r="AM126" s="838"/>
      <c r="AN126" s="838"/>
      <c r="AO126" s="839"/>
      <c r="AP126" s="885">
        <v>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466</v>
      </c>
      <c r="CQ126" s="808"/>
      <c r="CR126" s="808"/>
      <c r="CS126" s="808"/>
      <c r="CT126" s="808"/>
      <c r="CU126" s="808"/>
      <c r="CV126" s="808"/>
      <c r="CW126" s="808"/>
      <c r="CX126" s="808"/>
      <c r="CY126" s="808"/>
      <c r="CZ126" s="808"/>
      <c r="DA126" s="808"/>
      <c r="DB126" s="808"/>
      <c r="DC126" s="808"/>
      <c r="DD126" s="808"/>
      <c r="DE126" s="808"/>
      <c r="DF126" s="809"/>
      <c r="DG126" s="874">
        <v>629785</v>
      </c>
      <c r="DH126" s="875"/>
      <c r="DI126" s="875"/>
      <c r="DJ126" s="875"/>
      <c r="DK126" s="875"/>
      <c r="DL126" s="875">
        <v>622226</v>
      </c>
      <c r="DM126" s="875"/>
      <c r="DN126" s="875"/>
      <c r="DO126" s="875"/>
      <c r="DP126" s="875"/>
      <c r="DQ126" s="875">
        <v>469467</v>
      </c>
      <c r="DR126" s="875"/>
      <c r="DS126" s="875"/>
      <c r="DT126" s="875"/>
      <c r="DU126" s="875"/>
      <c r="DV126" s="852">
        <v>1.6</v>
      </c>
      <c r="DW126" s="852"/>
      <c r="DX126" s="852"/>
      <c r="DY126" s="852"/>
      <c r="DZ126" s="853"/>
    </row>
    <row r="127" spans="1:130" s="226" customFormat="1" ht="26.25" customHeight="1">
      <c r="A127" s="880"/>
      <c r="B127" s="881"/>
      <c r="C127" s="899" t="s">
        <v>467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425</v>
      </c>
      <c r="AB127" s="838"/>
      <c r="AC127" s="838"/>
      <c r="AD127" s="838"/>
      <c r="AE127" s="839"/>
      <c r="AF127" s="840" t="s">
        <v>425</v>
      </c>
      <c r="AG127" s="838"/>
      <c r="AH127" s="838"/>
      <c r="AI127" s="838"/>
      <c r="AJ127" s="839"/>
      <c r="AK127" s="840" t="s">
        <v>425</v>
      </c>
      <c r="AL127" s="838"/>
      <c r="AM127" s="838"/>
      <c r="AN127" s="838"/>
      <c r="AO127" s="839"/>
      <c r="AP127" s="885" t="s">
        <v>425</v>
      </c>
      <c r="AQ127" s="886"/>
      <c r="AR127" s="886"/>
      <c r="AS127" s="886"/>
      <c r="AT127" s="887"/>
      <c r="AU127" s="262"/>
      <c r="AV127" s="262"/>
      <c r="AW127" s="262"/>
      <c r="AX127" s="902" t="s">
        <v>468</v>
      </c>
      <c r="AY127" s="870"/>
      <c r="AZ127" s="870"/>
      <c r="BA127" s="870"/>
      <c r="BB127" s="870"/>
      <c r="BC127" s="870"/>
      <c r="BD127" s="870"/>
      <c r="BE127" s="871"/>
      <c r="BF127" s="869" t="s">
        <v>469</v>
      </c>
      <c r="BG127" s="870"/>
      <c r="BH127" s="870"/>
      <c r="BI127" s="870"/>
      <c r="BJ127" s="870"/>
      <c r="BK127" s="870"/>
      <c r="BL127" s="871"/>
      <c r="BM127" s="869" t="s">
        <v>470</v>
      </c>
      <c r="BN127" s="870"/>
      <c r="BO127" s="870"/>
      <c r="BP127" s="870"/>
      <c r="BQ127" s="870"/>
      <c r="BR127" s="870"/>
      <c r="BS127" s="871"/>
      <c r="BT127" s="869" t="s">
        <v>471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472</v>
      </c>
      <c r="CQ127" s="808"/>
      <c r="CR127" s="808"/>
      <c r="CS127" s="808"/>
      <c r="CT127" s="808"/>
      <c r="CU127" s="808"/>
      <c r="CV127" s="808"/>
      <c r="CW127" s="808"/>
      <c r="CX127" s="808"/>
      <c r="CY127" s="808"/>
      <c r="CZ127" s="808"/>
      <c r="DA127" s="808"/>
      <c r="DB127" s="808"/>
      <c r="DC127" s="808"/>
      <c r="DD127" s="808"/>
      <c r="DE127" s="808"/>
      <c r="DF127" s="809"/>
      <c r="DG127" s="874" t="s">
        <v>425</v>
      </c>
      <c r="DH127" s="875"/>
      <c r="DI127" s="875"/>
      <c r="DJ127" s="875"/>
      <c r="DK127" s="875"/>
      <c r="DL127" s="875" t="s">
        <v>425</v>
      </c>
      <c r="DM127" s="875"/>
      <c r="DN127" s="875"/>
      <c r="DO127" s="875"/>
      <c r="DP127" s="875"/>
      <c r="DQ127" s="875" t="s">
        <v>425</v>
      </c>
      <c r="DR127" s="875"/>
      <c r="DS127" s="875"/>
      <c r="DT127" s="875"/>
      <c r="DU127" s="875"/>
      <c r="DV127" s="852" t="s">
        <v>425</v>
      </c>
      <c r="DW127" s="852"/>
      <c r="DX127" s="852"/>
      <c r="DY127" s="852"/>
      <c r="DZ127" s="853"/>
    </row>
    <row r="128" spans="1:130" s="226" customFormat="1" ht="26.25" customHeight="1" thickBot="1">
      <c r="A128" s="854" t="s">
        <v>473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474</v>
      </c>
      <c r="X128" s="856"/>
      <c r="Y128" s="856"/>
      <c r="Z128" s="857"/>
      <c r="AA128" s="858">
        <v>1276251</v>
      </c>
      <c r="AB128" s="859"/>
      <c r="AC128" s="859"/>
      <c r="AD128" s="859"/>
      <c r="AE128" s="860"/>
      <c r="AF128" s="861">
        <v>1448891</v>
      </c>
      <c r="AG128" s="859"/>
      <c r="AH128" s="859"/>
      <c r="AI128" s="859"/>
      <c r="AJ128" s="860"/>
      <c r="AK128" s="861">
        <v>1401969</v>
      </c>
      <c r="AL128" s="859"/>
      <c r="AM128" s="859"/>
      <c r="AN128" s="859"/>
      <c r="AO128" s="860"/>
      <c r="AP128" s="862"/>
      <c r="AQ128" s="863"/>
      <c r="AR128" s="863"/>
      <c r="AS128" s="863"/>
      <c r="AT128" s="864"/>
      <c r="AU128" s="262"/>
      <c r="AV128" s="262"/>
      <c r="AW128" s="262"/>
      <c r="AX128" s="865" t="s">
        <v>475</v>
      </c>
      <c r="AY128" s="866"/>
      <c r="AZ128" s="866"/>
      <c r="BA128" s="866"/>
      <c r="BB128" s="866"/>
      <c r="BC128" s="866"/>
      <c r="BD128" s="866"/>
      <c r="BE128" s="867"/>
      <c r="BF128" s="844" t="s">
        <v>121</v>
      </c>
      <c r="BG128" s="845"/>
      <c r="BH128" s="845"/>
      <c r="BI128" s="845"/>
      <c r="BJ128" s="845"/>
      <c r="BK128" s="845"/>
      <c r="BL128" s="868"/>
      <c r="BM128" s="844">
        <v>11.62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476</v>
      </c>
      <c r="CQ128" s="786"/>
      <c r="CR128" s="786"/>
      <c r="CS128" s="786"/>
      <c r="CT128" s="786"/>
      <c r="CU128" s="786"/>
      <c r="CV128" s="786"/>
      <c r="CW128" s="786"/>
      <c r="CX128" s="786"/>
      <c r="CY128" s="786"/>
      <c r="CZ128" s="786"/>
      <c r="DA128" s="786"/>
      <c r="DB128" s="786"/>
      <c r="DC128" s="786"/>
      <c r="DD128" s="786"/>
      <c r="DE128" s="786"/>
      <c r="DF128" s="787"/>
      <c r="DG128" s="848">
        <v>14192</v>
      </c>
      <c r="DH128" s="849"/>
      <c r="DI128" s="849"/>
      <c r="DJ128" s="849"/>
      <c r="DK128" s="849"/>
      <c r="DL128" s="849">
        <v>16957</v>
      </c>
      <c r="DM128" s="849"/>
      <c r="DN128" s="849"/>
      <c r="DO128" s="849"/>
      <c r="DP128" s="849"/>
      <c r="DQ128" s="849">
        <v>7888</v>
      </c>
      <c r="DR128" s="849"/>
      <c r="DS128" s="849"/>
      <c r="DT128" s="849"/>
      <c r="DU128" s="849"/>
      <c r="DV128" s="850">
        <v>0</v>
      </c>
      <c r="DW128" s="850"/>
      <c r="DX128" s="850"/>
      <c r="DY128" s="850"/>
      <c r="DZ128" s="851"/>
    </row>
    <row r="129" spans="1:131" s="226" customFormat="1" ht="26.25" customHeight="1">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477</v>
      </c>
      <c r="X129" s="835"/>
      <c r="Y129" s="835"/>
      <c r="Z129" s="836"/>
      <c r="AA129" s="837">
        <v>34855596</v>
      </c>
      <c r="AB129" s="838"/>
      <c r="AC129" s="838"/>
      <c r="AD129" s="838"/>
      <c r="AE129" s="839"/>
      <c r="AF129" s="840">
        <v>34554893</v>
      </c>
      <c r="AG129" s="838"/>
      <c r="AH129" s="838"/>
      <c r="AI129" s="838"/>
      <c r="AJ129" s="839"/>
      <c r="AK129" s="840">
        <v>34679499</v>
      </c>
      <c r="AL129" s="838"/>
      <c r="AM129" s="838"/>
      <c r="AN129" s="838"/>
      <c r="AO129" s="839"/>
      <c r="AP129" s="841"/>
      <c r="AQ129" s="842"/>
      <c r="AR129" s="842"/>
      <c r="AS129" s="842"/>
      <c r="AT129" s="843"/>
      <c r="AU129" s="264"/>
      <c r="AV129" s="264"/>
      <c r="AW129" s="264"/>
      <c r="AX129" s="807" t="s">
        <v>478</v>
      </c>
      <c r="AY129" s="808"/>
      <c r="AZ129" s="808"/>
      <c r="BA129" s="808"/>
      <c r="BB129" s="808"/>
      <c r="BC129" s="808"/>
      <c r="BD129" s="808"/>
      <c r="BE129" s="809"/>
      <c r="BF129" s="827" t="s">
        <v>479</v>
      </c>
      <c r="BG129" s="828"/>
      <c r="BH129" s="828"/>
      <c r="BI129" s="828"/>
      <c r="BJ129" s="828"/>
      <c r="BK129" s="828"/>
      <c r="BL129" s="829"/>
      <c r="BM129" s="827">
        <v>16.62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481</v>
      </c>
      <c r="X130" s="835"/>
      <c r="Y130" s="835"/>
      <c r="Z130" s="836"/>
      <c r="AA130" s="837">
        <v>4964499</v>
      </c>
      <c r="AB130" s="838"/>
      <c r="AC130" s="838"/>
      <c r="AD130" s="838"/>
      <c r="AE130" s="839"/>
      <c r="AF130" s="840">
        <v>4895268</v>
      </c>
      <c r="AG130" s="838"/>
      <c r="AH130" s="838"/>
      <c r="AI130" s="838"/>
      <c r="AJ130" s="839"/>
      <c r="AK130" s="840">
        <v>5058724</v>
      </c>
      <c r="AL130" s="838"/>
      <c r="AM130" s="838"/>
      <c r="AN130" s="838"/>
      <c r="AO130" s="839"/>
      <c r="AP130" s="841"/>
      <c r="AQ130" s="842"/>
      <c r="AR130" s="842"/>
      <c r="AS130" s="842"/>
      <c r="AT130" s="843"/>
      <c r="AU130" s="264"/>
      <c r="AV130" s="264"/>
      <c r="AW130" s="264"/>
      <c r="AX130" s="807" t="s">
        <v>482</v>
      </c>
      <c r="AY130" s="808"/>
      <c r="AZ130" s="808"/>
      <c r="BA130" s="808"/>
      <c r="BB130" s="808"/>
      <c r="BC130" s="808"/>
      <c r="BD130" s="808"/>
      <c r="BE130" s="809"/>
      <c r="BF130" s="810">
        <v>2.1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483</v>
      </c>
      <c r="X131" s="818"/>
      <c r="Y131" s="818"/>
      <c r="Z131" s="819"/>
      <c r="AA131" s="820">
        <v>29891097</v>
      </c>
      <c r="AB131" s="821"/>
      <c r="AC131" s="821"/>
      <c r="AD131" s="821"/>
      <c r="AE131" s="822"/>
      <c r="AF131" s="823">
        <v>29659625</v>
      </c>
      <c r="AG131" s="821"/>
      <c r="AH131" s="821"/>
      <c r="AI131" s="821"/>
      <c r="AJ131" s="822"/>
      <c r="AK131" s="823">
        <v>29620775</v>
      </c>
      <c r="AL131" s="821"/>
      <c r="AM131" s="821"/>
      <c r="AN131" s="821"/>
      <c r="AO131" s="822"/>
      <c r="AP131" s="824"/>
      <c r="AQ131" s="825"/>
      <c r="AR131" s="825"/>
      <c r="AS131" s="825"/>
      <c r="AT131" s="826"/>
      <c r="AU131" s="264"/>
      <c r="AV131" s="264"/>
      <c r="AW131" s="264"/>
      <c r="AX131" s="785" t="s">
        <v>484</v>
      </c>
      <c r="AY131" s="786"/>
      <c r="AZ131" s="786"/>
      <c r="BA131" s="786"/>
      <c r="BB131" s="786"/>
      <c r="BC131" s="786"/>
      <c r="BD131" s="786"/>
      <c r="BE131" s="787"/>
      <c r="BF131" s="788" t="s">
        <v>121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486</v>
      </c>
      <c r="W132" s="798"/>
      <c r="X132" s="798"/>
      <c r="Y132" s="798"/>
      <c r="Z132" s="799"/>
      <c r="AA132" s="800">
        <v>2.0222308999999998</v>
      </c>
      <c r="AB132" s="801"/>
      <c r="AC132" s="801"/>
      <c r="AD132" s="801"/>
      <c r="AE132" s="802"/>
      <c r="AF132" s="803">
        <v>2.2921496819999998</v>
      </c>
      <c r="AG132" s="801"/>
      <c r="AH132" s="801"/>
      <c r="AI132" s="801"/>
      <c r="AJ132" s="802"/>
      <c r="AK132" s="803">
        <v>1.9982667869999999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487</v>
      </c>
      <c r="W133" s="777"/>
      <c r="X133" s="777"/>
      <c r="Y133" s="777"/>
      <c r="Z133" s="778"/>
      <c r="AA133" s="779">
        <v>2.1</v>
      </c>
      <c r="AB133" s="780"/>
      <c r="AC133" s="780"/>
      <c r="AD133" s="780"/>
      <c r="AE133" s="781"/>
      <c r="AF133" s="779">
        <v>2.1</v>
      </c>
      <c r="AG133" s="780"/>
      <c r="AH133" s="780"/>
      <c r="AI133" s="780"/>
      <c r="AJ133" s="781"/>
      <c r="AK133" s="779">
        <v>2.1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mAKCFv7ySntIanlQ5CVugNlvSnktzFDDmz/qJZWgimVSUJXIEn/z0C+eH1z0fh3PKNf7vxpen8yXuqhk50Of8A==" saltValue="RUqQjf6jvDRw1fr12U7c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1093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3fM/GQLqea44WnIv4PrPhHfLWEaLRbtq8nGX5qNnIgzZpsfS4m2ZRQux4Lv/V/5b6k1B0MVltwvPEEQgmoI10Q==" saltValue="nGeMjxOv3zGTcPrgxsUpS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57031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kO7ieRyDCZj7ev1emyA0buOR54ZkFVvejJMjrMocGaaYF6XwOrgcK7Ukmk4g79B1AKsdmgdKY9XwwqZ8mtRPg==" saltValue="Qk1sUjoqqWT7OZwbZCusF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42578125" style="272" customWidth="1"/>
    <col min="37" max="44" width="17" style="272" customWidth="1"/>
    <col min="45" max="45" width="6.140625" style="279" customWidth="1"/>
    <col min="46" max="46" width="3" style="277" customWidth="1"/>
    <col min="47" max="47" width="19.140625" style="272" hidden="1" customWidth="1"/>
    <col min="48" max="52" width="12.5703125" style="272" hidden="1" customWidth="1"/>
    <col min="53" max="16384" width="8.5703125" style="272" hidden="1"/>
  </cols>
  <sheetData>
    <row r="1" spans="1:46">
      <c r="AS1" s="273"/>
      <c r="AT1" s="273"/>
    </row>
    <row r="2" spans="1:46">
      <c r="AS2" s="273"/>
      <c r="AT2" s="273"/>
    </row>
    <row r="3" spans="1:46">
      <c r="AS3" s="273"/>
      <c r="AT3" s="273"/>
    </row>
    <row r="4" spans="1:46">
      <c r="AS4" s="273"/>
      <c r="AT4" s="273"/>
    </row>
    <row r="5" spans="1:46" ht="17.2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491</v>
      </c>
      <c r="AP7" s="283"/>
      <c r="AQ7" s="284" t="s">
        <v>492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493</v>
      </c>
      <c r="AQ8" s="290" t="s">
        <v>494</v>
      </c>
      <c r="AR8" s="291" t="s">
        <v>495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496</v>
      </c>
      <c r="AL9" s="1207"/>
      <c r="AM9" s="1207"/>
      <c r="AN9" s="1208"/>
      <c r="AO9" s="292">
        <v>11556011</v>
      </c>
      <c r="AP9" s="292">
        <v>61501</v>
      </c>
      <c r="AQ9" s="293">
        <v>56117</v>
      </c>
      <c r="AR9" s="294">
        <v>9.6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497</v>
      </c>
      <c r="AL10" s="1207"/>
      <c r="AM10" s="1207"/>
      <c r="AN10" s="1208"/>
      <c r="AO10" s="295">
        <v>1098320</v>
      </c>
      <c r="AP10" s="295">
        <v>5845</v>
      </c>
      <c r="AQ10" s="296">
        <v>3759</v>
      </c>
      <c r="AR10" s="297">
        <v>55.5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498</v>
      </c>
      <c r="AL11" s="1207"/>
      <c r="AM11" s="1207"/>
      <c r="AN11" s="1208"/>
      <c r="AO11" s="295">
        <v>313820</v>
      </c>
      <c r="AP11" s="295">
        <v>1670</v>
      </c>
      <c r="AQ11" s="296">
        <v>1477</v>
      </c>
      <c r="AR11" s="297">
        <v>13.1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499</v>
      </c>
      <c r="AL12" s="1207"/>
      <c r="AM12" s="1207"/>
      <c r="AN12" s="1208"/>
      <c r="AO12" s="295">
        <v>31019</v>
      </c>
      <c r="AP12" s="295">
        <v>165</v>
      </c>
      <c r="AQ12" s="296">
        <v>889</v>
      </c>
      <c r="AR12" s="297">
        <v>-81.400000000000006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500</v>
      </c>
      <c r="AL13" s="1207"/>
      <c r="AM13" s="1207"/>
      <c r="AN13" s="1208"/>
      <c r="AO13" s="295" t="s">
        <v>501</v>
      </c>
      <c r="AP13" s="295" t="s">
        <v>501</v>
      </c>
      <c r="AQ13" s="296">
        <v>18</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502</v>
      </c>
      <c r="AL14" s="1207"/>
      <c r="AM14" s="1207"/>
      <c r="AN14" s="1208"/>
      <c r="AO14" s="295">
        <v>368420</v>
      </c>
      <c r="AP14" s="295">
        <v>1961</v>
      </c>
      <c r="AQ14" s="296">
        <v>2517</v>
      </c>
      <c r="AR14" s="297">
        <v>-22.1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503</v>
      </c>
      <c r="AL15" s="1207"/>
      <c r="AM15" s="1207"/>
      <c r="AN15" s="1208"/>
      <c r="AO15" s="295">
        <v>70373</v>
      </c>
      <c r="AP15" s="295">
        <v>375</v>
      </c>
      <c r="AQ15" s="296">
        <v>1398</v>
      </c>
      <c r="AR15" s="297">
        <v>-73.2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504</v>
      </c>
      <c r="AL16" s="1210"/>
      <c r="AM16" s="1210"/>
      <c r="AN16" s="1211"/>
      <c r="AO16" s="295">
        <v>-532706</v>
      </c>
      <c r="AP16" s="295">
        <v>-2835</v>
      </c>
      <c r="AQ16" s="296">
        <v>-4107</v>
      </c>
      <c r="AR16" s="297">
        <v>-31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12905257</v>
      </c>
      <c r="AP17" s="295">
        <v>68681</v>
      </c>
      <c r="AQ17" s="296">
        <v>62068</v>
      </c>
      <c r="AR17" s="297">
        <v>10.7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509</v>
      </c>
      <c r="AL21" s="1204"/>
      <c r="AM21" s="1204"/>
      <c r="AN21" s="1205"/>
      <c r="AO21" s="307">
        <v>6.74</v>
      </c>
      <c r="AP21" s="308">
        <v>6.06</v>
      </c>
      <c r="AQ21" s="309">
        <v>0.68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510</v>
      </c>
      <c r="AL22" s="1204"/>
      <c r="AM22" s="1204"/>
      <c r="AN22" s="1205"/>
      <c r="AO22" s="312">
        <v>103.6</v>
      </c>
      <c r="AP22" s="313">
        <v>100.6</v>
      </c>
      <c r="AQ22" s="314">
        <v>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512</v>
      </c>
      <c r="AO27" s="273"/>
      <c r="AP27" s="273"/>
      <c r="AQ27" s="273"/>
      <c r="AR27" s="273"/>
      <c r="AS27" s="273"/>
      <c r="AT27" s="273"/>
    </row>
    <row r="28" spans="1:46" ht="17.2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491</v>
      </c>
      <c r="AP30" s="283"/>
      <c r="AQ30" s="284" t="s">
        <v>492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493</v>
      </c>
      <c r="AQ31" s="290" t="s">
        <v>494</v>
      </c>
      <c r="AR31" s="291" t="s">
        <v>495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515</v>
      </c>
      <c r="AL32" s="1195"/>
      <c r="AM32" s="1195"/>
      <c r="AN32" s="1196"/>
      <c r="AO32" s="322">
        <v>5744776</v>
      </c>
      <c r="AP32" s="322">
        <v>30573</v>
      </c>
      <c r="AQ32" s="323">
        <v>26789</v>
      </c>
      <c r="AR32" s="324">
        <v>14.1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516</v>
      </c>
      <c r="AL33" s="1195"/>
      <c r="AM33" s="1195"/>
      <c r="AN33" s="1196"/>
      <c r="AO33" s="322" t="s">
        <v>501</v>
      </c>
      <c r="AP33" s="322" t="s">
        <v>501</v>
      </c>
      <c r="AQ33" s="323">
        <v>12</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517</v>
      </c>
      <c r="AL34" s="1195"/>
      <c r="AM34" s="1195"/>
      <c r="AN34" s="1196"/>
      <c r="AO34" s="322" t="s">
        <v>501</v>
      </c>
      <c r="AP34" s="322" t="s">
        <v>501</v>
      </c>
      <c r="AQ34" s="323">
        <v>31</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518</v>
      </c>
      <c r="AL35" s="1195"/>
      <c r="AM35" s="1195"/>
      <c r="AN35" s="1196"/>
      <c r="AO35" s="322">
        <v>1059033</v>
      </c>
      <c r="AP35" s="322">
        <v>5636</v>
      </c>
      <c r="AQ35" s="323">
        <v>6601</v>
      </c>
      <c r="AR35" s="324">
        <v>-14.6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519</v>
      </c>
      <c r="AL36" s="1195"/>
      <c r="AM36" s="1195"/>
      <c r="AN36" s="1196"/>
      <c r="AO36" s="322">
        <v>205686</v>
      </c>
      <c r="AP36" s="322">
        <v>1095</v>
      </c>
      <c r="AQ36" s="323">
        <v>691</v>
      </c>
      <c r="AR36" s="324">
        <v>58.5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520</v>
      </c>
      <c r="AL37" s="1195"/>
      <c r="AM37" s="1195"/>
      <c r="AN37" s="1196"/>
      <c r="AO37" s="322">
        <v>43100</v>
      </c>
      <c r="AP37" s="322">
        <v>229</v>
      </c>
      <c r="AQ37" s="323">
        <v>1718</v>
      </c>
      <c r="AR37" s="324">
        <v>-86.7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521</v>
      </c>
      <c r="AL38" s="1198"/>
      <c r="AM38" s="1198"/>
      <c r="AN38" s="1199"/>
      <c r="AO38" s="325" t="s">
        <v>501</v>
      </c>
      <c r="AP38" s="325" t="s">
        <v>501</v>
      </c>
      <c r="AQ38" s="326">
        <v>1</v>
      </c>
      <c r="AR38" s="314" t="s">
        <v>501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522</v>
      </c>
      <c r="AL39" s="1198"/>
      <c r="AM39" s="1198"/>
      <c r="AN39" s="1199"/>
      <c r="AO39" s="322">
        <v>-1401969</v>
      </c>
      <c r="AP39" s="322">
        <v>-7461</v>
      </c>
      <c r="AQ39" s="323">
        <v>-7529</v>
      </c>
      <c r="AR39" s="324">
        <v>-0.9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523</v>
      </c>
      <c r="AL40" s="1195"/>
      <c r="AM40" s="1195"/>
      <c r="AN40" s="1196"/>
      <c r="AO40" s="322">
        <v>-5058724</v>
      </c>
      <c r="AP40" s="322">
        <v>-26922</v>
      </c>
      <c r="AQ40" s="323">
        <v>-22018</v>
      </c>
      <c r="AR40" s="324">
        <v>22.3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591902</v>
      </c>
      <c r="AP41" s="322">
        <v>3150</v>
      </c>
      <c r="AQ41" s="323">
        <v>6294</v>
      </c>
      <c r="AR41" s="324">
        <v>-50</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491</v>
      </c>
      <c r="AN49" s="1189" t="s">
        <v>527</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528</v>
      </c>
      <c r="AO50" s="339" t="s">
        <v>529</v>
      </c>
      <c r="AP50" s="340" t="s">
        <v>530</v>
      </c>
      <c r="AQ50" s="341" t="s">
        <v>531</v>
      </c>
      <c r="AR50" s="342" t="s">
        <v>532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5773393</v>
      </c>
      <c r="AN51" s="344">
        <v>30101</v>
      </c>
      <c r="AO51" s="345">
        <v>7.2</v>
      </c>
      <c r="AP51" s="346">
        <v>43141</v>
      </c>
      <c r="AQ51" s="347">
        <v>9.4</v>
      </c>
      <c r="AR51" s="348">
        <v>-2.2000000000000002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2978942</v>
      </c>
      <c r="AN52" s="352">
        <v>15531</v>
      </c>
      <c r="AO52" s="353">
        <v>6.7</v>
      </c>
      <c r="AP52" s="354">
        <v>21887</v>
      </c>
      <c r="AQ52" s="355">
        <v>-2.4</v>
      </c>
      <c r="AR52" s="356">
        <v>9.1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4591929</v>
      </c>
      <c r="AN53" s="344">
        <v>24060</v>
      </c>
      <c r="AO53" s="345">
        <v>-20.100000000000001</v>
      </c>
      <c r="AP53" s="346">
        <v>45117</v>
      </c>
      <c r="AQ53" s="347">
        <v>4.5999999999999996</v>
      </c>
      <c r="AR53" s="348">
        <v>-24.7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2676645</v>
      </c>
      <c r="AN54" s="352">
        <v>14024</v>
      </c>
      <c r="AO54" s="353">
        <v>-9.6999999999999993</v>
      </c>
      <c r="AP54" s="354">
        <v>25589</v>
      </c>
      <c r="AQ54" s="355">
        <v>16.899999999999999</v>
      </c>
      <c r="AR54" s="356">
        <v>-26.6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3774962</v>
      </c>
      <c r="AN55" s="344">
        <v>19908</v>
      </c>
      <c r="AO55" s="345">
        <v>-17.3</v>
      </c>
      <c r="AP55" s="346">
        <v>43532</v>
      </c>
      <c r="AQ55" s="347">
        <v>-3.5</v>
      </c>
      <c r="AR55" s="348">
        <v>-13.8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1855034</v>
      </c>
      <c r="AN56" s="352">
        <v>9783</v>
      </c>
      <c r="AO56" s="353">
        <v>-30.2</v>
      </c>
      <c r="AP56" s="354">
        <v>25435</v>
      </c>
      <c r="AQ56" s="355">
        <v>-0.6</v>
      </c>
      <c r="AR56" s="356">
        <v>-29.6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5030689</v>
      </c>
      <c r="AN57" s="344">
        <v>26663</v>
      </c>
      <c r="AO57" s="345">
        <v>33.9</v>
      </c>
      <c r="AP57" s="346">
        <v>39893</v>
      </c>
      <c r="AQ57" s="347">
        <v>-8.4</v>
      </c>
      <c r="AR57" s="348">
        <v>42.3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2361173</v>
      </c>
      <c r="AN58" s="352">
        <v>12515</v>
      </c>
      <c r="AO58" s="353">
        <v>27.9</v>
      </c>
      <c r="AP58" s="354">
        <v>26170</v>
      </c>
      <c r="AQ58" s="355">
        <v>2.9</v>
      </c>
      <c r="AR58" s="356">
        <v>25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5589277</v>
      </c>
      <c r="AN59" s="344">
        <v>29746</v>
      </c>
      <c r="AO59" s="345">
        <v>11.6</v>
      </c>
      <c r="AP59" s="346">
        <v>41080</v>
      </c>
      <c r="AQ59" s="347">
        <v>3</v>
      </c>
      <c r="AR59" s="348">
        <v>8.6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1880132</v>
      </c>
      <c r="AN60" s="352">
        <v>10006</v>
      </c>
      <c r="AO60" s="353">
        <v>-20</v>
      </c>
      <c r="AP60" s="354">
        <v>27265</v>
      </c>
      <c r="AQ60" s="355">
        <v>4.2</v>
      </c>
      <c r="AR60" s="356">
        <v>-24.2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4952050</v>
      </c>
      <c r="AN61" s="359">
        <v>26096</v>
      </c>
      <c r="AO61" s="360">
        <v>3.1</v>
      </c>
      <c r="AP61" s="361">
        <v>42553</v>
      </c>
      <c r="AQ61" s="362">
        <v>1</v>
      </c>
      <c r="AR61" s="348">
        <v>2.1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2350385</v>
      </c>
      <c r="AN62" s="352">
        <v>12372</v>
      </c>
      <c r="AO62" s="353">
        <v>-5.0999999999999996</v>
      </c>
      <c r="AP62" s="354">
        <v>25269</v>
      </c>
      <c r="AQ62" s="355">
        <v>4.2</v>
      </c>
      <c r="AR62" s="356">
        <v>-9.3000000000000007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rv2tJ6/9F7hcBMb48h60H4smtXtg90OCeOCk4nJrmt2YL0yXkf01mx0wzvGF3bYZ+pnULmPc3SpJ/2rl32SSkg==" saltValue="KddrSDAsysOdloVzThaK6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2578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ylCWL3b/x9t0BE9Q5+evNNX93wcZDTNqyj1qMvtHGWiVul8MtC4xoQgHLvz3SC5NQLK9quL9XdwQt6rNMpZfQ==" saltValue="4fdGibYRp5T1GuYjKHd76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2578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uL/esN61zyDxJEp6MIv3bOMBRsHG63q/G8GLVNVgeoUV9KpfRuoQjlepPJ9bi8n85re23+YDrMPjqkDU6j+OQ==" saltValue="faEB/B4GhuN+ATZ8v2yO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8515625" style="1" customWidth="1"/>
    <col min="2" max="16" width="14.5703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212" t="s">
        <v>3</v>
      </c>
      <c r="D47" s="1212"/>
      <c r="E47" s="1213"/>
      <c r="F47" s="11">
        <v>7.16</v>
      </c>
      <c r="G47" s="12">
        <v>7.6</v>
      </c>
      <c r="H47" s="12">
        <v>7.97</v>
      </c>
      <c r="I47" s="12">
        <v>7.22</v>
      </c>
      <c r="J47" s="13">
        <v>5.3</v>
      </c>
    </row>
    <row r="48" spans="2:10" ht="57.75" customHeight="1">
      <c r="B48" s="14"/>
      <c r="C48" s="1214" t="s">
        <v>4</v>
      </c>
      <c r="D48" s="1214"/>
      <c r="E48" s="1215"/>
      <c r="F48" s="15">
        <v>0.91</v>
      </c>
      <c r="G48" s="16">
        <v>0.85</v>
      </c>
      <c r="H48" s="16">
        <v>0.79</v>
      </c>
      <c r="I48" s="16">
        <v>0.69</v>
      </c>
      <c r="J48" s="17">
        <v>0.53</v>
      </c>
    </row>
    <row r="49" spans="2:10" ht="57.75" customHeight="1" thickBot="1">
      <c r="B49" s="18"/>
      <c r="C49" s="1216" t="s">
        <v>5</v>
      </c>
      <c r="D49" s="1216"/>
      <c r="E49" s="1217"/>
      <c r="F49" s="19">
        <v>0.51</v>
      </c>
      <c r="G49" s="20">
        <v>0.39</v>
      </c>
      <c r="H49" s="20">
        <v>0.41</v>
      </c>
      <c r="I49" s="20" t="s">
        <v>548</v>
      </c>
      <c r="J49" s="21" t="s">
        <v>549</v>
      </c>
    </row>
    <row r="50" spans="2:10" ht="13.5" customHeight="1"/>
    <row r="51" spans="2:10" ht="13.5" hidden="1" customHeight="1"/>
    <row r="52" spans="2:10" ht="13.5" hidden="1" customHeight="1"/>
    <row r="53" spans="2:10" ht="13.5" hidden="1" customHeight="1"/>
  </sheetData>
  <sheetProtection algorithmName="SHA-512" hashValue="4GEWsC7OgNmQtITNTiYknh4z/LSbrJrIqPY0Zr6Ef1MytALLg33Y2g//lNC4ojs5osiZJuafmMtueOkFKcZMTA==" saltValue="mz1vgTuuOPJvuGLG53f3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