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Z:\01_水道経営係（上水）\22_庶務\☆調査関係\R7調査\外部\京都府\080115【自治振興課】2.2〆切公営企業に係る「経営比較分析表」（令和6年度決算）の分析等について\回答\"/>
    </mc:Choice>
  </mc:AlternateContent>
  <xr:revisionPtr revIDLastSave="0" documentId="13_ncr:1_{B18F57CE-9E89-4DF3-8CFB-F675CDA56A39}" xr6:coauthVersionLast="36" xr6:coauthVersionMax="36" xr10:uidLastSave="{00000000-0000-0000-0000-000000000000}"/>
  <workbookProtection workbookAlgorithmName="SHA-512" workbookHashValue="LUp8FqVzAv0MfQ8SgLUpj3PVfuC6SjHjmfPM52IBUkpd4e48bKawVjq7rcbY2qwp7WiReQxwxRXg9ZIkHwmVqQ==" workbookSaltValue="TMy0846HBegPRV7lagYorg=="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P6" i="5"/>
  <c r="P10" i="4" s="1"/>
  <c r="O6" i="5"/>
  <c r="I10" i="4" s="1"/>
  <c r="N6" i="5"/>
  <c r="M6" i="5"/>
  <c r="L6" i="5"/>
  <c r="W8" i="4" s="1"/>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F85" i="4"/>
  <c r="E85" i="4"/>
  <c r="BB10" i="4"/>
  <c r="AT10" i="4"/>
  <c r="AL10" i="4"/>
  <c r="W10" i="4"/>
  <c r="B10" i="4"/>
  <c r="AL8" i="4"/>
  <c r="AD8" i="4"/>
  <c r="I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<sst xmlns="http://schemas.openxmlformats.org/spreadsheetml/2006/main" count="228" uniqueCount="112">
  <si>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</si>
  <si>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</si>
  <si>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</si>
  <si>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</si>
  <si>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</si>
  <si>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</si>
  <si>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</si>
  <si>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</si>
  <si>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</si>
  <si>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</si>
  <si>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</si>
  <si>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</si>
  <si>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</si>
  <si>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</si>
  <si>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</si>
  <si>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</si>
  <si>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</si>
  <si>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</si>
  <si>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</si>
  <si>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</si>
  <si>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</si>
  <si>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</si>
  <si>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</si>
  <si>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</si>
  <si>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</si>
  <si>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</si>
  <si>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</si>
  <si>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</si>
  <si>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</si>
  <si>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</si>
  <si>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</si>
  <si>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</si>
  <si>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</si>
  <si>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</si>
  <si>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</si>
  <si>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</si>
  <si>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</si>
  <si>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</si>
  <si>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</si>
  <si>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</si>
  <si>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</si>
  <si>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</si>
  <si>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</si>
  <si>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</si>
  <si>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</si>
  <si>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</si>
  <si>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</si>
  <si>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</si>
  <si>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</si>
  <si>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</si>
  <si>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</si>
  <si>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</si>
  <si>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</si>
  <si>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</si>
  <si>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</si>
  <si>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</si>
  <si>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</si>
  <si>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</si>
  <si>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</si>
  <si>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</si>
  <si>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</si>
  <si>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</si>
  <si>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</si>
  <si>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</si>
  <si>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</si>
  <si>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</si>
  <si>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</si>
  <si>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</si>
  <si>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</si>
  <si>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</si>
  <si>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</si>
  <si>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</si>
  <si>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</si>
  <si>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</si>
  <si>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</si>
  <si>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</si>
  <si>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</si>
  <si>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</si>
  <si>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</si>
  <si>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</si>
  <si>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</si>
  <si>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</si>
  <si>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</si>
  <si>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</si>
  <si>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</si>
  <si>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</si>
  <si>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</si>
  <si>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</si>
  <si>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</si>
  <si>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</si>
  <si>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</si>
  <si>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</si>
  <si>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</si>
  <si>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宇治市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</si>
  <si>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</si>
  <si>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</si>
  <si>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</si>
  <si>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</si>
  <si>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</si>
  <si>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</si>
  <si>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</si>
  <si>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</si>
  <si>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</si>
  <si>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</si>
  <si>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</si>
  <si>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</si>
  <si>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</si>
  <si>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</si>
  <si>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</si>
  <si>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水道施設の老朽化の状況を示す有形固定資産減価償却率は、令和3年度から全国平均値及び類似団体平均値よりも低くなっている。管路経年化率については、全国平均値及び類似団体平均値よりも高く、更新・耐震化工事の早急な実施が必要である。管路更新率は、令和5年度までは全国平均値及び類似団体平均値より上回っていたが、令和6年度は基幹管路等の大きな口径の管路の更新に着手しているため、更新率は大幅に下回ることとなり、全ての管路の更新には長期間を要する状況である。</t>
    <rPh sb="0" eb="2">
      <t>スイドウ</t>
    </rPh>
    <rPh sb="2" eb="4">
      <t>シセツ</t>
    </rPh>
    <rPh sb="5" eb="8">
      <t>ロウキュウカ</t>
    </rPh>
    <rPh sb="9" eb="11">
      <t>ジョウキョウ</t>
    </rPh>
    <rPh sb="12" eb="13">
      <t>シメ</t>
    </rPh>
    <rPh sb="14" eb="16">
      <t>ユウケイ</t>
    </rPh>
    <rPh sb="16" eb="18">
      <t>コテイ</t>
    </rPh>
    <rPh sb="18" eb="20">
      <t>シサン</t>
    </rPh>
    <rPh sb="20" eb="22">
      <t>ゲンカ</t>
    </rPh>
    <rPh sb="22" eb="24">
      <t>ショウキャク</t>
    </rPh>
    <rPh sb="24" eb="25">
      <t>リツ</t>
    </rPh>
    <rPh sb="27" eb="29">
      <t>レイワ</t>
    </rPh>
    <rPh sb="30" eb="31">
      <t>ネン</t>
    </rPh>
    <rPh sb="31" eb="32">
      <t>ド</t>
    </rPh>
    <rPh sb="34" eb="36">
      <t>ゼンコク</t>
    </rPh>
    <rPh sb="36" eb="38">
      <t>ヘイキン</t>
    </rPh>
    <rPh sb="38" eb="39">
      <t>アタイ</t>
    </rPh>
    <rPh sb="39" eb="40">
      <t>オヨ</t>
    </rPh>
    <rPh sb="41" eb="43">
      <t>ルイジ</t>
    </rPh>
    <rPh sb="43" eb="45">
      <t>ダンタイ</t>
    </rPh>
    <rPh sb="45" eb="48">
      <t>ヘイキンチ</t>
    </rPh>
    <rPh sb="51" eb="52">
      <t>ヒク</t>
    </rPh>
    <rPh sb="59" eb="61">
      <t>カンロ</t>
    </rPh>
    <rPh sb="61" eb="64">
      <t>ケイネンカ</t>
    </rPh>
    <rPh sb="64" eb="65">
      <t>リツ</t>
    </rPh>
    <rPh sb="71" eb="77">
      <t>ゼンコクヘイキンアタイオヨ</t>
    </rPh>
    <rPh sb="78" eb="85">
      <t>ルイジダンタイヘイキンチ</t>
    </rPh>
    <rPh sb="88" eb="89">
      <t>タカ</t>
    </rPh>
    <rPh sb="91" eb="93">
      <t>コウシン</t>
    </rPh>
    <rPh sb="94" eb="97">
      <t>タイシンカ</t>
    </rPh>
    <rPh sb="97" eb="99">
      <t>コウジ</t>
    </rPh>
    <rPh sb="100" eb="102">
      <t>ソウキュウ</t>
    </rPh>
    <rPh sb="103" eb="105">
      <t>ジッシ</t>
    </rPh>
    <rPh sb="106" eb="108">
      <t>ヒツヨウ</t>
    </rPh>
    <rPh sb="112" eb="114">
      <t>カンロ</t>
    </rPh>
    <rPh sb="114" eb="116">
      <t>コウシン</t>
    </rPh>
    <rPh sb="116" eb="117">
      <t>リツ</t>
    </rPh>
    <rPh sb="119" eb="121">
      <t>レイワ</t>
    </rPh>
    <rPh sb="122" eb="124">
      <t>ネンド</t>
    </rPh>
    <rPh sb="127" eb="133">
      <t>ゼンコクヘイキンアタイオヨ</t>
    </rPh>
    <rPh sb="134" eb="141">
      <t>ルイジダンタイヘイキンチ</t>
    </rPh>
    <rPh sb="143" eb="145">
      <t>ウワマワ</t>
    </rPh>
    <rPh sb="151" eb="153">
      <t>レイワ</t>
    </rPh>
    <rPh sb="154" eb="156">
      <t>ネンド</t>
    </rPh>
    <rPh sb="157" eb="159">
      <t>キカン</t>
    </rPh>
    <rPh sb="159" eb="161">
      <t>カンロ</t>
    </rPh>
    <rPh sb="161" eb="162">
      <t>トウ</t>
    </rPh>
    <rPh sb="163" eb="164">
      <t>オオ</t>
    </rPh>
    <rPh sb="166" eb="168">
      <t>コウケイ</t>
    </rPh>
    <rPh sb="169" eb="171">
      <t>カンロ</t>
    </rPh>
    <rPh sb="172" eb="174">
      <t>コウシン</t>
    </rPh>
    <rPh sb="175" eb="177">
      <t>チャクシュ</t>
    </rPh>
    <rPh sb="184" eb="186">
      <t>コウシン</t>
    </rPh>
    <rPh sb="186" eb="187">
      <t>リツ</t>
    </rPh>
    <rPh sb="188" eb="190">
      <t>オオハバ</t>
    </rPh>
    <rPh sb="191" eb="193">
      <t>シタマワ</t>
    </rPh>
    <rPh sb="200" eb="201">
      <t>スベ</t>
    </rPh>
    <rPh sb="203" eb="205">
      <t>カンロ</t>
    </rPh>
    <rPh sb="206" eb="208">
      <t>コウシン</t>
    </rPh>
    <rPh sb="210" eb="213">
      <t>チョウキカン</t>
    </rPh>
    <rPh sb="214" eb="215">
      <t>ヨウ</t>
    </rPh>
    <rPh sb="217" eb="219">
      <t>ジョウキョウ</t>
    </rPh>
    <phoneticPr fontId="4"/>
  </si>
  <si>
    <r>
      <t>①経常収支比率は、令和4年10月</t>
    </r>
    <r>
      <rPr>
        <sz val="11"/>
        <rFont val="ＭＳ ゴシック"/>
        <family val="3"/>
        <charset val="128"/>
      </rPr>
      <t>の</t>
    </r>
    <r>
      <rPr>
        <sz val="11"/>
        <color theme="1"/>
        <rFont val="ＭＳ ゴシック"/>
        <family val="3"/>
        <charset val="128"/>
      </rPr>
      <t xml:space="preserve">料金改定により令和5年度はやや回復したが、令和6年度も95.81％と赤字状況が続いている。
③流動比率は、令和6年度は159.72％と100％は上回っているものの、年々低下しており、全国平均値及び類似団体平均値を大きく下回っている。
④企業債残高対給水収益比率は、水道施設の更新・耐震化を進めたことに伴う企業債の増加や、水道使用量の減少と減免事業の実施による給水収益の減少により、全国平均値及び類似団体平均値を大幅に上回っている。
⑤料金回収率は、料金改定により令和5年度はやや回復したが、令和6年度も81.00％と依然100％を下回っている。近年は、物価高騰により給水原価は上昇している一方で物価高騰への対策支援を目的に水道料金の減免を行ったことにより供給単価が低下し、給水にかかる費用が給水収益以外の収入で賄われている状況が続いている。
⑥給水原価は、物価高騰による総費用の増加等により、年々増加している。
⑦施設利用率は、年々低下しており、今後も施設の効率的な運用や水道施設の再編成を進めていく。
⑧有収率は、年々増加している。全国平均値及び類似団体平均値を上回る高い水準を今後も維持していけるよう取り組んでいく。
</t>
    </r>
    <rPh sb="1" eb="5">
      <t>ケイジョウシュウシ</t>
    </rPh>
    <rPh sb="5" eb="7">
      <t>ヒリツ</t>
    </rPh>
    <rPh sb="9" eb="11">
      <t>レイワ</t>
    </rPh>
    <rPh sb="12" eb="13">
      <t>ネン</t>
    </rPh>
    <rPh sb="15" eb="16">
      <t>ガツ</t>
    </rPh>
    <rPh sb="17" eb="19">
      <t>リョウキン</t>
    </rPh>
    <rPh sb="19" eb="21">
      <t>カイテイ</t>
    </rPh>
    <rPh sb="24" eb="26">
      <t>レイワ</t>
    </rPh>
    <rPh sb="27" eb="29">
      <t>ネンド</t>
    </rPh>
    <rPh sb="32" eb="34">
      <t>カイフク</t>
    </rPh>
    <rPh sb="38" eb="40">
      <t>レイワ</t>
    </rPh>
    <rPh sb="41" eb="43">
      <t>ネンド</t>
    </rPh>
    <rPh sb="51" eb="53">
      <t>アカジ</t>
    </rPh>
    <rPh sb="53" eb="55">
      <t>ジョウキョウ</t>
    </rPh>
    <rPh sb="56" eb="57">
      <t>ツヅ</t>
    </rPh>
    <rPh sb="64" eb="66">
      <t>リュウドウ</t>
    </rPh>
    <rPh sb="66" eb="68">
      <t>ヒリツ</t>
    </rPh>
    <rPh sb="70" eb="72">
      <t>レイワ</t>
    </rPh>
    <rPh sb="73" eb="75">
      <t>ネンド</t>
    </rPh>
    <rPh sb="89" eb="91">
      <t>ウワマワ</t>
    </rPh>
    <rPh sb="99" eb="101">
      <t>ネンネン</t>
    </rPh>
    <rPh sb="101" eb="103">
      <t>テイカ</t>
    </rPh>
    <rPh sb="108" eb="110">
      <t>ゼンコク</t>
    </rPh>
    <rPh sb="110" eb="112">
      <t>ヘイキン</t>
    </rPh>
    <rPh sb="112" eb="113">
      <t>アタイ</t>
    </rPh>
    <rPh sb="113" eb="114">
      <t>オヨ</t>
    </rPh>
    <rPh sb="115" eb="117">
      <t>ルイジ</t>
    </rPh>
    <rPh sb="117" eb="119">
      <t>ダンタイ</t>
    </rPh>
    <rPh sb="119" eb="122">
      <t>ヘイキンチ</t>
    </rPh>
    <rPh sb="123" eb="124">
      <t>オオ</t>
    </rPh>
    <rPh sb="126" eb="128">
      <t>シタマワ</t>
    </rPh>
    <rPh sb="135" eb="137">
      <t>キギョウ</t>
    </rPh>
    <rPh sb="137" eb="138">
      <t>サイ</t>
    </rPh>
    <rPh sb="138" eb="140">
      <t>ザンダカ</t>
    </rPh>
    <rPh sb="140" eb="141">
      <t>タイ</t>
    </rPh>
    <rPh sb="141" eb="143">
      <t>キュウスイ</t>
    </rPh>
    <rPh sb="143" eb="145">
      <t>シュウエキ</t>
    </rPh>
    <rPh sb="145" eb="147">
      <t>ヒリツ</t>
    </rPh>
    <rPh sb="149" eb="151">
      <t>スイドウ</t>
    </rPh>
    <rPh sb="151" eb="153">
      <t>シセツ</t>
    </rPh>
    <rPh sb="154" eb="156">
      <t>コウシン</t>
    </rPh>
    <rPh sb="157" eb="160">
      <t>タイシンカ</t>
    </rPh>
    <rPh sb="161" eb="162">
      <t>スス</t>
    </rPh>
    <rPh sb="167" eb="168">
      <t>トモナ</t>
    </rPh>
    <rPh sb="169" eb="171">
      <t>キギョウ</t>
    </rPh>
    <rPh sb="171" eb="172">
      <t>サイ</t>
    </rPh>
    <rPh sb="173" eb="175">
      <t>ゾウカ</t>
    </rPh>
    <rPh sb="196" eb="198">
      <t>キュウスイ</t>
    </rPh>
    <rPh sb="198" eb="200">
      <t>シュウエキ</t>
    </rPh>
    <rPh sb="201" eb="203">
      <t>ゲンショウ</t>
    </rPh>
    <rPh sb="207" eb="209">
      <t>ゼンコク</t>
    </rPh>
    <rPh sb="209" eb="212">
      <t>ヘイキンチ</t>
    </rPh>
    <rPh sb="212" eb="213">
      <t>オヨ</t>
    </rPh>
    <rPh sb="214" eb="216">
      <t>ルイジ</t>
    </rPh>
    <rPh sb="216" eb="218">
      <t>ダンタイ</t>
    </rPh>
    <rPh sb="218" eb="221">
      <t>ヘイキンチ</t>
    </rPh>
    <rPh sb="222" eb="224">
      <t>オオハバ</t>
    </rPh>
    <rPh sb="225" eb="227">
      <t>ウワマワ</t>
    </rPh>
    <rPh sb="234" eb="236">
      <t>リョウキン</t>
    </rPh>
    <rPh sb="236" eb="238">
      <t>カイシュウ</t>
    </rPh>
    <rPh sb="238" eb="239">
      <t>リツ</t>
    </rPh>
    <rPh sb="241" eb="243">
      <t>リョウキン</t>
    </rPh>
    <rPh sb="243" eb="245">
      <t>カイテイ</t>
    </rPh>
    <rPh sb="248" eb="250">
      <t>レイワ</t>
    </rPh>
    <rPh sb="251" eb="253">
      <t>ネンド</t>
    </rPh>
    <rPh sb="256" eb="258">
      <t>カイフク</t>
    </rPh>
    <rPh sb="262" eb="264">
      <t>レイワ</t>
    </rPh>
    <rPh sb="265" eb="267">
      <t>ネンド</t>
    </rPh>
    <rPh sb="289" eb="291">
      <t>キンネン</t>
    </rPh>
    <rPh sb="293" eb="295">
      <t>ブッカ</t>
    </rPh>
    <rPh sb="295" eb="297">
      <t>コウトウ</t>
    </rPh>
    <rPh sb="300" eb="302">
      <t>キュウスイ</t>
    </rPh>
    <rPh sb="302" eb="304">
      <t>ゲンカ</t>
    </rPh>
    <rPh sb="305" eb="307">
      <t>ジョウショウ</t>
    </rPh>
    <rPh sb="311" eb="313">
      <t>イッポウ</t>
    </rPh>
    <rPh sb="314" eb="316">
      <t>ブッカ</t>
    </rPh>
    <rPh sb="316" eb="318">
      <t>コウトウ</t>
    </rPh>
    <rPh sb="320" eb="322">
      <t>タイサク</t>
    </rPh>
    <rPh sb="322" eb="324">
      <t>シエン</t>
    </rPh>
    <rPh sb="325" eb="327">
      <t>モクテキ</t>
    </rPh>
    <rPh sb="328" eb="330">
      <t>スイドウ</t>
    </rPh>
    <rPh sb="330" eb="332">
      <t>リョウキン</t>
    </rPh>
    <rPh sb="333" eb="335">
      <t>ゲンメン</t>
    </rPh>
    <rPh sb="336" eb="337">
      <t>オコナ</t>
    </rPh>
    <rPh sb="344" eb="346">
      <t>キョウキュウ</t>
    </rPh>
    <rPh sb="346" eb="348">
      <t>タンカ</t>
    </rPh>
    <rPh sb="349" eb="351">
      <t>テイカ</t>
    </rPh>
    <rPh sb="353" eb="355">
      <t>キュウスイ</t>
    </rPh>
    <rPh sb="359" eb="361">
      <t>ヒヨウ</t>
    </rPh>
    <rPh sb="362" eb="364">
      <t>キュウスイ</t>
    </rPh>
    <rPh sb="364" eb="366">
      <t>シュウエキ</t>
    </rPh>
    <rPh sb="366" eb="368">
      <t>イガイ</t>
    </rPh>
    <rPh sb="369" eb="371">
      <t>シュウニュウ</t>
    </rPh>
    <rPh sb="372" eb="373">
      <t>マカナ</t>
    </rPh>
    <rPh sb="378" eb="380">
      <t>ジョウキョウ</t>
    </rPh>
    <rPh sb="381" eb="382">
      <t>ツヅ</t>
    </rPh>
    <rPh sb="389" eb="391">
      <t>キュウスイ</t>
    </rPh>
    <rPh sb="391" eb="393">
      <t>ゲンカ</t>
    </rPh>
    <rPh sb="395" eb="399">
      <t>ブッカコウトウ</t>
    </rPh>
    <rPh sb="402" eb="403">
      <t>ソウ</t>
    </rPh>
    <rPh sb="403" eb="405">
      <t>ヒヨウ</t>
    </rPh>
    <rPh sb="406" eb="408">
      <t>ゾウカ</t>
    </rPh>
    <rPh sb="408" eb="409">
      <t>トウ</t>
    </rPh>
    <rPh sb="413" eb="415">
      <t>ネンネン</t>
    </rPh>
    <rPh sb="415" eb="417">
      <t>ゾウカ</t>
    </rPh>
    <rPh sb="424" eb="426">
      <t>シセツ</t>
    </rPh>
    <rPh sb="426" eb="428">
      <t>リヨウ</t>
    </rPh>
    <rPh sb="428" eb="429">
      <t>リツ</t>
    </rPh>
    <rPh sb="431" eb="433">
      <t>ネンネン</t>
    </rPh>
    <rPh sb="433" eb="435">
      <t>テイカ</t>
    </rPh>
    <rPh sb="440" eb="442">
      <t>コンゴ</t>
    </rPh>
    <rPh sb="443" eb="445">
      <t>シセツ</t>
    </rPh>
    <rPh sb="446" eb="449">
      <t>コウリツテキ</t>
    </rPh>
    <rPh sb="450" eb="452">
      <t>ウンヨウ</t>
    </rPh>
    <rPh sb="453" eb="455">
      <t>スイドウ</t>
    </rPh>
    <rPh sb="455" eb="457">
      <t>シセツ</t>
    </rPh>
    <rPh sb="458" eb="460">
      <t>サイヘン</t>
    </rPh>
    <rPh sb="460" eb="461">
      <t>ナリ</t>
    </rPh>
    <rPh sb="462" eb="463">
      <t>スス</t>
    </rPh>
    <rPh sb="470" eb="473">
      <t>ユウシュウリツ</t>
    </rPh>
    <rPh sb="475" eb="477">
      <t>ネンネン</t>
    </rPh>
    <rPh sb="477" eb="479">
      <t>ゾウカ</t>
    </rPh>
    <rPh sb="499" eb="501">
      <t>ウワマワ</t>
    </rPh>
    <rPh sb="502" eb="503">
      <t>タカ</t>
    </rPh>
    <rPh sb="504" eb="506">
      <t>スイジュン</t>
    </rPh>
    <rPh sb="507" eb="509">
      <t>コンゴ</t>
    </rPh>
    <rPh sb="510" eb="512">
      <t>イジ</t>
    </rPh>
    <rPh sb="519" eb="520">
      <t>ト</t>
    </rPh>
    <rPh sb="521" eb="522">
      <t>ク</t>
    </rPh>
    <phoneticPr fontId="4"/>
  </si>
  <si>
    <t>管路経年化率は年々上昇してきており、全国及び類似団体の平均値を上回っている。一方、物価高騰等による給水原価の上昇等により、経常収支比率は依然100％を下回っており経営状況は厳しい状況である。
今後においても、給水人口の減少等による給水収益の減少傾向が見込まれる中、水道施設の更新・耐震化を促進するため、より一層効果的で効率的な事業運営に取り組む必要がある。</t>
    <rPh sb="29" eb="30">
      <t>アタイ</t>
    </rPh>
    <rPh sb="31" eb="33">
      <t>ウワマワ</t>
    </rPh>
    <rPh sb="38" eb="40">
      <t>イッポウ</t>
    </rPh>
    <rPh sb="45" eb="46">
      <t>トウ</t>
    </rPh>
    <rPh sb="54" eb="56">
      <t>ジョウショウ</t>
    </rPh>
    <rPh sb="61" eb="63">
      <t>ケイジョウ</t>
    </rPh>
    <rPh sb="63" eb="65">
      <t>シュウシ</t>
    </rPh>
    <rPh sb="65" eb="67">
      <t>ヒリツ</t>
    </rPh>
    <rPh sb="81" eb="83">
      <t>ケイエイ</t>
    </rPh>
    <rPh sb="86" eb="87">
      <t>キビ</t>
    </rPh>
    <rPh sb="89" eb="91">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</si>
</sst>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1.04</c:v>
                </c:pt>
                <c:pt idx="1">
                  <c:v>1.02</c:v>
                </c:pt>
                <c:pt idx="2">
                  <c:v>0.68</c:v>
                </c:pt>
                <c:pt idx="3">
                  <c:v>0.72</c:v>
                </c:pt>
                <c:pt idx="4">
                  <c:v>0.39</c:v>
                </c:pt>
              </c:numCache>
            </c:numRef>
          </c:val>
          <c:extLst>
            <c:ext xmlns:c16="http://schemas.microsoft.com/office/drawing/2014/chart" uri="{C3380CC4-5D6E-409C-BE32-E72D297353CC}">
              <c16:uniqueId val="{00000000-9A39-463F-A5AA-8B53E871C86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9A39-463F-A5AA-8B53E871C86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62.99</c:v>
                </c:pt>
                <c:pt idx="1">
                  <c:v>62.49</c:v>
                </c:pt>
                <c:pt idx="2">
                  <c:v>61.27</c:v>
                </c:pt>
                <c:pt idx="3">
                  <c:v>59.64</c:v>
                </c:pt>
                <c:pt idx="4">
                  <c:v>59.05</c:v>
                </c:pt>
              </c:numCache>
            </c:numRef>
          </c:val>
          <c:extLst>
            <c:ext xmlns:c16="http://schemas.microsoft.com/office/drawing/2014/chart" uri="{C3380CC4-5D6E-409C-BE32-E72D297353CC}">
              <c16:uniqueId val="{00000000-D7B5-47EF-90DE-C7FBA454AD1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D7B5-47EF-90DE-C7FBA454AD1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90.01</c:v>
                </c:pt>
                <c:pt idx="1">
                  <c:v>90.84</c:v>
                </c:pt>
                <c:pt idx="2">
                  <c:v>90.78</c:v>
                </c:pt>
                <c:pt idx="3">
                  <c:v>91.49</c:v>
                </c:pt>
                <c:pt idx="4">
                  <c:v>92.03</c:v>
                </c:pt>
              </c:numCache>
            </c:numRef>
          </c:val>
          <c:extLst>
            <c:ext xmlns:c16="http://schemas.microsoft.com/office/drawing/2014/chart" uri="{C3380CC4-5D6E-409C-BE32-E72D297353CC}">
              <c16:uniqueId val="{00000000-CD0B-41A6-A0C0-4AA148F2CC4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CD0B-41A6-A0C0-4AA148F2CC4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101.07</c:v>
                </c:pt>
                <c:pt idx="1">
                  <c:v>96.95</c:v>
                </c:pt>
                <c:pt idx="2">
                  <c:v>93.55</c:v>
                </c:pt>
                <c:pt idx="3">
                  <c:v>97.67</c:v>
                </c:pt>
                <c:pt idx="4">
                  <c:v>95.81</c:v>
                </c:pt>
              </c:numCache>
            </c:numRef>
          </c:val>
          <c:extLst>
            <c:ext xmlns:c16="http://schemas.microsoft.com/office/drawing/2014/chart" uri="{C3380CC4-5D6E-409C-BE32-E72D297353CC}">
              <c16:uniqueId val="{00000000-3087-4897-8ED4-6217C0058AD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3087-4897-8ED4-6217C0058AD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52.08</c:v>
                </c:pt>
                <c:pt idx="1">
                  <c:v>50.68</c:v>
                </c:pt>
                <c:pt idx="2">
                  <c:v>50.58</c:v>
                </c:pt>
                <c:pt idx="3">
                  <c:v>50.94</c:v>
                </c:pt>
                <c:pt idx="4">
                  <c:v>50.62</c:v>
                </c:pt>
              </c:numCache>
            </c:numRef>
          </c:val>
          <c:extLst>
            <c:ext xmlns:c16="http://schemas.microsoft.com/office/drawing/2014/chart" uri="{C3380CC4-5D6E-409C-BE32-E72D297353CC}">
              <c16:uniqueId val="{00000000-1305-49DD-8215-B19148F46DD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1305-49DD-8215-B19148F46DD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25.77</c:v>
                </c:pt>
                <c:pt idx="1">
                  <c:v>27.18</c:v>
                </c:pt>
                <c:pt idx="2">
                  <c:v>27.86</c:v>
                </c:pt>
                <c:pt idx="3">
                  <c:v>28.91</c:v>
                </c:pt>
                <c:pt idx="4">
                  <c:v>33.33</c:v>
                </c:pt>
              </c:numCache>
            </c:numRef>
          </c:val>
          <c:extLst>
            <c:ext xmlns:c16="http://schemas.microsoft.com/office/drawing/2014/chart" uri="{C3380CC4-5D6E-409C-BE32-E72D297353CC}">
              <c16:uniqueId val="{00000000-2AA0-4906-A781-E3B0465DCB1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2AA0-4906-A781-E3B0465DCB1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4B-421C-A705-B290690A7AA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434B-421C-A705-B290690A7AA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167.22</c:v>
                </c:pt>
                <c:pt idx="1">
                  <c:v>175.9</c:v>
                </c:pt>
                <c:pt idx="2">
                  <c:v>173.62</c:v>
                </c:pt>
                <c:pt idx="3">
                  <c:v>162.91</c:v>
                </c:pt>
                <c:pt idx="4">
                  <c:v>159.72</c:v>
                </c:pt>
              </c:numCache>
            </c:numRef>
          </c:val>
          <c:extLst>
            <c:ext xmlns:c16="http://schemas.microsoft.com/office/drawing/2014/chart" uri="{C3380CC4-5D6E-409C-BE32-E72D297353CC}">
              <c16:uniqueId val="{00000000-B072-4901-8441-E28C9FF1730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B072-4901-8441-E28C9FF1730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288.37</c:v>
                </c:pt>
                <c:pt idx="1">
                  <c:v>285.73</c:v>
                </c:pt>
                <c:pt idx="2">
                  <c:v>359.01</c:v>
                </c:pt>
                <c:pt idx="3">
                  <c:v>342.06</c:v>
                </c:pt>
                <c:pt idx="4">
                  <c:v>383.86</c:v>
                </c:pt>
              </c:numCache>
            </c:numRef>
          </c:val>
          <c:extLst>
            <c:ext xmlns:c16="http://schemas.microsoft.com/office/drawing/2014/chart" uri="{C3380CC4-5D6E-409C-BE32-E72D297353CC}">
              <c16:uniqueId val="{00000000-FFBB-4AED-A2BD-AA12055C907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FFBB-4AED-A2BD-AA12055C907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81.64</c:v>
                </c:pt>
                <c:pt idx="1">
                  <c:v>84.3</c:v>
                </c:pt>
                <c:pt idx="2">
                  <c:v>72.900000000000006</c:v>
                </c:pt>
                <c:pt idx="3">
                  <c:v>83.46</c:v>
                </c:pt>
                <c:pt idx="4">
                  <c:v>81</c:v>
                </c:pt>
              </c:numCache>
            </c:numRef>
          </c:val>
          <c:extLst>
            <c:ext xmlns:c16="http://schemas.microsoft.com/office/drawing/2014/chart" uri="{C3380CC4-5D6E-409C-BE32-E72D297353CC}">
              <c16:uniqueId val="{00000000-F287-4C56-866F-CD8CE56AE81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F287-4C56-866F-CD8CE56AE81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169.51</c:v>
                </c:pt>
                <c:pt idx="1">
                  <c:v>184.6</c:v>
                </c:pt>
                <c:pt idx="2">
                  <c:v>196.68</c:v>
                </c:pt>
                <c:pt idx="3">
                  <c:v>203.32</c:v>
                </c:pt>
                <c:pt idx="4">
                  <c:v>209.5</c:v>
                </c:pt>
              </c:numCache>
            </c:numRef>
          </c:val>
          <c:extLst>
            <c:ext xmlns:c16="http://schemas.microsoft.com/office/drawing/2014/chart" uri="{C3380CC4-5D6E-409C-BE32-E72D297353CC}">
              <c16:uniqueId val="{00000000-1C1B-4056-A0AE-E0F50BB655A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1C1B-4056-A0AE-E0F50BB655A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O55" zoomScaleNormal="100" workbookViewId="0">
      <selection activeCell="CC66" sqref="CC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京都府　宇治市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非設置</v>
      </c>
      <c r="AE8" s="43"/>
      <c r="AF8" s="43"/>
      <c r="AG8" s="43"/>
      <c r="AH8" s="43"/>
      <c r="AI8" s="43"/>
      <c r="AJ8" s="43"/>
      <c r="AK8" s="2"/>
      <c r="AL8" s="44">
        <f>データ!$R$6</f>
        <v>179582</v>
      </c>
      <c r="AM8" s="44"/>
      <c r="AN8" s="44"/>
      <c r="AO8" s="44"/>
      <c r="AP8" s="44"/>
      <c r="AQ8" s="44"/>
      <c r="AR8" s="44"/>
      <c r="AS8" s="44"/>
      <c r="AT8" s="45">
        <f>データ!$S$6</f>
        <v>67.540000000000006</v>
      </c>
      <c r="AU8" s="46"/>
      <c r="AV8" s="46"/>
      <c r="AW8" s="46"/>
      <c r="AX8" s="46"/>
      <c r="AY8" s="46"/>
      <c r="AZ8" s="46"/>
      <c r="BA8" s="46"/>
      <c r="BB8" s="47">
        <f>データ!$T$6</f>
        <v>2658.9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55.53</v>
      </c>
      <c r="J10" s="46"/>
      <c r="K10" s="46"/>
      <c r="L10" s="46"/>
      <c r="M10" s="46"/>
      <c r="N10" s="46"/>
      <c r="O10" s="80"/>
      <c r="P10" s="47">
        <f>データ!$P$6</f>
        <v>99.59</v>
      </c>
      <c r="Q10" s="47"/>
      <c r="R10" s="47"/>
      <c r="S10" s="47"/>
      <c r="T10" s="47"/>
      <c r="U10" s="47"/>
      <c r="V10" s="47"/>
      <c r="W10" s="44">
        <f>データ!$Q$6</f>
        <v>3401</v>
      </c>
      <c r="X10" s="44"/>
      <c r="Y10" s="44"/>
      <c r="Z10" s="44"/>
      <c r="AA10" s="44"/>
      <c r="AB10" s="44"/>
      <c r="AC10" s="44"/>
      <c r="AD10" s="2"/>
      <c r="AE10" s="2"/>
      <c r="AF10" s="2"/>
      <c r="AG10" s="2"/>
      <c r="AH10" s="2"/>
      <c r="AI10" s="2"/>
      <c r="AJ10" s="2"/>
      <c r="AK10" s="2"/>
      <c r="AL10" s="44">
        <f>データ!$U$6</f>
        <v>178164</v>
      </c>
      <c r="AM10" s="44"/>
      <c r="AN10" s="44"/>
      <c r="AO10" s="44"/>
      <c r="AP10" s="44"/>
      <c r="AQ10" s="44"/>
      <c r="AR10" s="44"/>
      <c r="AS10" s="44"/>
      <c r="AT10" s="45">
        <f>データ!$V$6</f>
        <v>29.75</v>
      </c>
      <c r="AU10" s="46"/>
      <c r="AV10" s="46"/>
      <c r="AW10" s="46"/>
      <c r="AX10" s="46"/>
      <c r="AY10" s="46"/>
      <c r="AZ10" s="46"/>
      <c r="BA10" s="46"/>
      <c r="BB10" s="47">
        <f>データ!$W$6</f>
        <v>5988.71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f4TRZMnvX4XDMwxj5EVriBnQdb2Dg7PWc/WjgbcAK4Khs37wrnvX0KySyix5Uzn6Pxt8Np9gcdmKY53xDGD4kg==" saltValue="Emt2O9RVr6yavCSTZl0Zy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262048</v>
      </c>
      <c r="D6" s="20">
        <f t="shared" si="3"/>
        <v>46</v>
      </c>
      <c r="E6" s="20">
        <f t="shared" si="3"/>
        <v>1</v>
      </c>
      <c r="F6" s="20">
        <f t="shared" si="3"/>
        <v>0</v>
      </c>
      <c r="G6" s="20">
        <f t="shared" si="3"/>
        <v>1</v>
      </c>
      <c r="H6" s="20" t="str">
        <f t="shared" si="3"/>
        <v>京都府　宇治市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55.53</v>
      </c>
      <c r="P6" s="21">
        <f t="shared" si="3"/>
        <v>99.59</v>
      </c>
      <c r="Q6" s="21">
        <f t="shared" si="3"/>
        <v>3401</v>
      </c>
      <c r="R6" s="21">
        <f t="shared" si="3"/>
        <v>179582</v>
      </c>
      <c r="S6" s="21">
        <f t="shared" si="3"/>
        <v>67.540000000000006</v>
      </c>
      <c r="T6" s="21">
        <f t="shared" si="3"/>
        <v>2658.9</v>
      </c>
      <c r="U6" s="21">
        <f t="shared" si="3"/>
        <v>178164</v>
      </c>
      <c r="V6" s="21">
        <f t="shared" si="3"/>
        <v>29.75</v>
      </c>
      <c r="W6" s="21">
        <f t="shared" si="3"/>
        <v>5988.71</v>
      </c>
      <c r="X6" s="22">
        <f>IF(X7="",NA(),X7)</f>
        <v>101.07</v>
      </c>
      <c r="Y6" s="22">
        <f t="shared" ref="Y6:AG6" si="4">IF(Y7="",NA(),Y7)</f>
        <v>96.95</v>
      </c>
      <c r="Z6" s="22">
        <f t="shared" si="4"/>
        <v>93.55</v>
      </c>
      <c r="AA6" s="22">
        <f t="shared" si="4"/>
        <v>97.67</v>
      </c>
      <c r="AB6" s="22">
        <f t="shared" si="4"/>
        <v>95.81</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167.22</v>
      </c>
      <c r="AU6" s="22">
        <f t="shared" ref="AU6:BC6" si="6">IF(AU7="",NA(),AU7)</f>
        <v>175.9</v>
      </c>
      <c r="AV6" s="22">
        <f t="shared" si="6"/>
        <v>173.62</v>
      </c>
      <c r="AW6" s="22">
        <f t="shared" si="6"/>
        <v>162.91</v>
      </c>
      <c r="AX6" s="22">
        <f t="shared" si="6"/>
        <v>159.72</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288.37</v>
      </c>
      <c r="BF6" s="22">
        <f t="shared" ref="BF6:BN6" si="7">IF(BF7="",NA(),BF7)</f>
        <v>285.73</v>
      </c>
      <c r="BG6" s="22">
        <f t="shared" si="7"/>
        <v>359.01</v>
      </c>
      <c r="BH6" s="22">
        <f t="shared" si="7"/>
        <v>342.06</v>
      </c>
      <c r="BI6" s="22">
        <f t="shared" si="7"/>
        <v>383.86</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81.64</v>
      </c>
      <c r="BQ6" s="22">
        <f t="shared" ref="BQ6:BY6" si="8">IF(BQ7="",NA(),BQ7)</f>
        <v>84.3</v>
      </c>
      <c r="BR6" s="22">
        <f t="shared" si="8"/>
        <v>72.900000000000006</v>
      </c>
      <c r="BS6" s="22">
        <f t="shared" si="8"/>
        <v>83.46</v>
      </c>
      <c r="BT6" s="22">
        <f t="shared" si="8"/>
        <v>81</v>
      </c>
      <c r="BU6" s="22">
        <f t="shared" si="8"/>
        <v>103.75</v>
      </c>
      <c r="BV6" s="22">
        <f t="shared" si="8"/>
        <v>105.3</v>
      </c>
      <c r="BW6" s="22">
        <f t="shared" si="8"/>
        <v>99.41</v>
      </c>
      <c r="BX6" s="22">
        <f t="shared" si="8"/>
        <v>101.11</v>
      </c>
      <c r="BY6" s="22">
        <f t="shared" si="8"/>
        <v>102.03</v>
      </c>
      <c r="BZ6" s="21" t="str">
        <f>IF(BZ7="","",IF(BZ7="-","【-】","【"&amp;SUBSTITUTE(TEXT(BZ7,"#,##0.00"),"-","△")&amp;"】"))</f>
        <v>【97.59】</v>
      </c>
      <c r="CA6" s="22">
        <f>IF(CA7="",NA(),CA7)</f>
        <v>169.51</v>
      </c>
      <c r="CB6" s="22">
        <f t="shared" ref="CB6:CJ6" si="9">IF(CB7="",NA(),CB7)</f>
        <v>184.6</v>
      </c>
      <c r="CC6" s="22">
        <f t="shared" si="9"/>
        <v>196.68</v>
      </c>
      <c r="CD6" s="22">
        <f t="shared" si="9"/>
        <v>203.32</v>
      </c>
      <c r="CE6" s="22">
        <f t="shared" si="9"/>
        <v>209.5</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62.99</v>
      </c>
      <c r="CM6" s="22">
        <f t="shared" ref="CM6:CU6" si="10">IF(CM7="",NA(),CM7)</f>
        <v>62.49</v>
      </c>
      <c r="CN6" s="22">
        <f t="shared" si="10"/>
        <v>61.27</v>
      </c>
      <c r="CO6" s="22">
        <f t="shared" si="10"/>
        <v>59.64</v>
      </c>
      <c r="CP6" s="22">
        <f t="shared" si="10"/>
        <v>59.05</v>
      </c>
      <c r="CQ6" s="22">
        <f t="shared" si="10"/>
        <v>63.12</v>
      </c>
      <c r="CR6" s="22">
        <f t="shared" si="10"/>
        <v>62.57</v>
      </c>
      <c r="CS6" s="22">
        <f t="shared" si="10"/>
        <v>61.56</v>
      </c>
      <c r="CT6" s="22">
        <f t="shared" si="10"/>
        <v>60.84</v>
      </c>
      <c r="CU6" s="22">
        <f t="shared" si="10"/>
        <v>60.8</v>
      </c>
      <c r="CV6" s="21" t="str">
        <f>IF(CV7="","",IF(CV7="-","【-】","【"&amp;SUBSTITUTE(TEXT(CV7,"#,##0.00"),"-","△")&amp;"】"))</f>
        <v>【60.21】</v>
      </c>
      <c r="CW6" s="22">
        <f>IF(CW7="",NA(),CW7)</f>
        <v>90.01</v>
      </c>
      <c r="CX6" s="22">
        <f t="shared" ref="CX6:DF6" si="11">IF(CX7="",NA(),CX7)</f>
        <v>90.84</v>
      </c>
      <c r="CY6" s="22">
        <f t="shared" si="11"/>
        <v>90.78</v>
      </c>
      <c r="CZ6" s="22">
        <f t="shared" si="11"/>
        <v>91.49</v>
      </c>
      <c r="DA6" s="22">
        <f t="shared" si="11"/>
        <v>92.03</v>
      </c>
      <c r="DB6" s="22">
        <f t="shared" si="11"/>
        <v>90.09</v>
      </c>
      <c r="DC6" s="22">
        <f t="shared" si="11"/>
        <v>90.21</v>
      </c>
      <c r="DD6" s="22">
        <f t="shared" si="11"/>
        <v>90.11</v>
      </c>
      <c r="DE6" s="22">
        <f t="shared" si="11"/>
        <v>89.73</v>
      </c>
      <c r="DF6" s="22">
        <f t="shared" si="11"/>
        <v>89.86</v>
      </c>
      <c r="DG6" s="21" t="str">
        <f>IF(DG7="","",IF(DG7="-","【-】","【"&amp;SUBSTITUTE(TEXT(DG7,"#,##0.00"),"-","△")&amp;"】"))</f>
        <v>【89.21】</v>
      </c>
      <c r="DH6" s="22">
        <f>IF(DH7="",NA(),DH7)</f>
        <v>52.08</v>
      </c>
      <c r="DI6" s="22">
        <f t="shared" ref="DI6:DQ6" si="12">IF(DI7="",NA(),DI7)</f>
        <v>50.68</v>
      </c>
      <c r="DJ6" s="22">
        <f t="shared" si="12"/>
        <v>50.58</v>
      </c>
      <c r="DK6" s="22">
        <f t="shared" si="12"/>
        <v>50.94</v>
      </c>
      <c r="DL6" s="22">
        <f t="shared" si="12"/>
        <v>50.62</v>
      </c>
      <c r="DM6" s="22">
        <f t="shared" si="12"/>
        <v>50.31</v>
      </c>
      <c r="DN6" s="22">
        <f t="shared" si="12"/>
        <v>50.74</v>
      </c>
      <c r="DO6" s="22">
        <f t="shared" si="12"/>
        <v>51.49</v>
      </c>
      <c r="DP6" s="22">
        <f t="shared" si="12"/>
        <v>51.94</v>
      </c>
      <c r="DQ6" s="22">
        <f t="shared" si="12"/>
        <v>52.46</v>
      </c>
      <c r="DR6" s="21" t="str">
        <f>IF(DR7="","",IF(DR7="-","【-】","【"&amp;SUBSTITUTE(TEXT(DR7,"#,##0.00"),"-","△")&amp;"】"))</f>
        <v>【52.41】</v>
      </c>
      <c r="DS6" s="22">
        <f>IF(DS7="",NA(),DS7)</f>
        <v>25.77</v>
      </c>
      <c r="DT6" s="22">
        <f t="shared" ref="DT6:EB6" si="13">IF(DT7="",NA(),DT7)</f>
        <v>27.18</v>
      </c>
      <c r="DU6" s="22">
        <f t="shared" si="13"/>
        <v>27.86</v>
      </c>
      <c r="DV6" s="22">
        <f t="shared" si="13"/>
        <v>28.91</v>
      </c>
      <c r="DW6" s="22">
        <f t="shared" si="13"/>
        <v>33.33</v>
      </c>
      <c r="DX6" s="22">
        <f t="shared" si="13"/>
        <v>21.34</v>
      </c>
      <c r="DY6" s="22">
        <f t="shared" si="13"/>
        <v>23.27</v>
      </c>
      <c r="DZ6" s="22">
        <f t="shared" si="13"/>
        <v>25.18</v>
      </c>
      <c r="EA6" s="22">
        <f t="shared" si="13"/>
        <v>26.52</v>
      </c>
      <c r="EB6" s="22">
        <f t="shared" si="13"/>
        <v>28.4</v>
      </c>
      <c r="EC6" s="21" t="str">
        <f>IF(EC7="","",IF(EC7="-","【-】","【"&amp;SUBSTITUTE(TEXT(EC7,"#,##0.00"),"-","△")&amp;"】"))</f>
        <v>【26.78】</v>
      </c>
      <c r="ED6" s="22">
        <f>IF(ED7="",NA(),ED7)</f>
        <v>1.04</v>
      </c>
      <c r="EE6" s="22">
        <f t="shared" ref="EE6:EM6" si="14">IF(EE7="",NA(),EE7)</f>
        <v>1.02</v>
      </c>
      <c r="EF6" s="22">
        <f t="shared" si="14"/>
        <v>0.68</v>
      </c>
      <c r="EG6" s="22">
        <f t="shared" si="14"/>
        <v>0.72</v>
      </c>
      <c r="EH6" s="22">
        <f t="shared" si="14"/>
        <v>0.39</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262048</v>
      </c>
      <c r="D7" s="24">
        <v>46</v>
      </c>
      <c r="E7" s="24">
        <v>1</v>
      </c>
      <c r="F7" s="24">
        <v>0</v>
      </c>
      <c r="G7" s="24">
        <v>1</v>
      </c>
      <c r="H7" s="24" t="s">
        <v>93</v>
      </c>
      <c r="I7" s="24" t="s">
        <v>94</v>
      </c>
      <c r="J7" s="24" t="s">
        <v>95</v>
      </c>
      <c r="K7" s="24" t="s">
        <v>96</v>
      </c>
      <c r="L7" s="24" t="s">
        <v>97</v>
      </c>
      <c r="M7" s="24" t="s">
        <v>98</v>
      </c>
      <c r="N7" s="25" t="s">
        <v>99</v>
      </c>
      <c r="O7" s="25">
        <v>55.53</v>
      </c>
      <c r="P7" s="25">
        <v>99.59</v>
      </c>
      <c r="Q7" s="25">
        <v>3401</v>
      </c>
      <c r="R7" s="25">
        <v>179582</v>
      </c>
      <c r="S7" s="25">
        <v>67.540000000000006</v>
      </c>
      <c r="T7" s="25">
        <v>2658.9</v>
      </c>
      <c r="U7" s="25">
        <v>178164</v>
      </c>
      <c r="V7" s="25">
        <v>29.75</v>
      </c>
      <c r="W7" s="25">
        <v>5988.71</v>
      </c>
      <c r="X7" s="25">
        <v>101.07</v>
      </c>
      <c r="Y7" s="25">
        <v>96.95</v>
      </c>
      <c r="Z7" s="25">
        <v>93.55</v>
      </c>
      <c r="AA7" s="25">
        <v>97.67</v>
      </c>
      <c r="AB7" s="25">
        <v>95.81</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167.22</v>
      </c>
      <c r="AU7" s="25">
        <v>175.9</v>
      </c>
      <c r="AV7" s="25">
        <v>173.62</v>
      </c>
      <c r="AW7" s="25">
        <v>162.91</v>
      </c>
      <c r="AX7" s="25">
        <v>159.72</v>
      </c>
      <c r="AY7" s="25">
        <v>306.08</v>
      </c>
      <c r="AZ7" s="25">
        <v>306.14999999999998</v>
      </c>
      <c r="BA7" s="25">
        <v>297.54000000000002</v>
      </c>
      <c r="BB7" s="25">
        <v>289.44</v>
      </c>
      <c r="BC7" s="25">
        <v>282.19</v>
      </c>
      <c r="BD7" s="25">
        <v>239.69</v>
      </c>
      <c r="BE7" s="25">
        <v>288.37</v>
      </c>
      <c r="BF7" s="25">
        <v>285.73</v>
      </c>
      <c r="BG7" s="25">
        <v>359.01</v>
      </c>
      <c r="BH7" s="25">
        <v>342.06</v>
      </c>
      <c r="BI7" s="25">
        <v>383.86</v>
      </c>
      <c r="BJ7" s="25">
        <v>294.66000000000003</v>
      </c>
      <c r="BK7" s="25">
        <v>285.27</v>
      </c>
      <c r="BL7" s="25">
        <v>294.73</v>
      </c>
      <c r="BM7" s="25">
        <v>301.23</v>
      </c>
      <c r="BN7" s="25">
        <v>300.33</v>
      </c>
      <c r="BO7" s="25">
        <v>264.86</v>
      </c>
      <c r="BP7" s="25">
        <v>81.64</v>
      </c>
      <c r="BQ7" s="25">
        <v>84.3</v>
      </c>
      <c r="BR7" s="25">
        <v>72.900000000000006</v>
      </c>
      <c r="BS7" s="25">
        <v>83.46</v>
      </c>
      <c r="BT7" s="25">
        <v>81</v>
      </c>
      <c r="BU7" s="25">
        <v>103.75</v>
      </c>
      <c r="BV7" s="25">
        <v>105.3</v>
      </c>
      <c r="BW7" s="25">
        <v>99.41</v>
      </c>
      <c r="BX7" s="25">
        <v>101.11</v>
      </c>
      <c r="BY7" s="25">
        <v>102.03</v>
      </c>
      <c r="BZ7" s="25">
        <v>97.59</v>
      </c>
      <c r="CA7" s="25">
        <v>169.51</v>
      </c>
      <c r="CB7" s="25">
        <v>184.6</v>
      </c>
      <c r="CC7" s="25">
        <v>196.68</v>
      </c>
      <c r="CD7" s="25">
        <v>203.32</v>
      </c>
      <c r="CE7" s="25">
        <v>209.5</v>
      </c>
      <c r="CF7" s="25">
        <v>159.93</v>
      </c>
      <c r="CG7" s="25">
        <v>162.77000000000001</v>
      </c>
      <c r="CH7" s="25">
        <v>170.87</v>
      </c>
      <c r="CI7" s="25">
        <v>171.09</v>
      </c>
      <c r="CJ7" s="25">
        <v>173.56</v>
      </c>
      <c r="CK7" s="25">
        <v>181.66</v>
      </c>
      <c r="CL7" s="25">
        <v>62.99</v>
      </c>
      <c r="CM7" s="25">
        <v>62.49</v>
      </c>
      <c r="CN7" s="25">
        <v>61.27</v>
      </c>
      <c r="CO7" s="25">
        <v>59.64</v>
      </c>
      <c r="CP7" s="25">
        <v>59.05</v>
      </c>
      <c r="CQ7" s="25">
        <v>63.12</v>
      </c>
      <c r="CR7" s="25">
        <v>62.57</v>
      </c>
      <c r="CS7" s="25">
        <v>61.56</v>
      </c>
      <c r="CT7" s="25">
        <v>60.84</v>
      </c>
      <c r="CU7" s="25">
        <v>60.8</v>
      </c>
      <c r="CV7" s="25">
        <v>60.21</v>
      </c>
      <c r="CW7" s="25">
        <v>90.01</v>
      </c>
      <c r="CX7" s="25">
        <v>90.84</v>
      </c>
      <c r="CY7" s="25">
        <v>90.78</v>
      </c>
      <c r="CZ7" s="25">
        <v>91.49</v>
      </c>
      <c r="DA7" s="25">
        <v>92.03</v>
      </c>
      <c r="DB7" s="25">
        <v>90.09</v>
      </c>
      <c r="DC7" s="25">
        <v>90.21</v>
      </c>
      <c r="DD7" s="25">
        <v>90.11</v>
      </c>
      <c r="DE7" s="25">
        <v>89.73</v>
      </c>
      <c r="DF7" s="25">
        <v>89.86</v>
      </c>
      <c r="DG7" s="25">
        <v>89.21</v>
      </c>
      <c r="DH7" s="25">
        <v>52.08</v>
      </c>
      <c r="DI7" s="25">
        <v>50.68</v>
      </c>
      <c r="DJ7" s="25">
        <v>50.58</v>
      </c>
      <c r="DK7" s="25">
        <v>50.94</v>
      </c>
      <c r="DL7" s="25">
        <v>50.62</v>
      </c>
      <c r="DM7" s="25">
        <v>50.31</v>
      </c>
      <c r="DN7" s="25">
        <v>50.74</v>
      </c>
      <c r="DO7" s="25">
        <v>51.49</v>
      </c>
      <c r="DP7" s="25">
        <v>51.94</v>
      </c>
      <c r="DQ7" s="25">
        <v>52.46</v>
      </c>
      <c r="DR7" s="25">
        <v>52.41</v>
      </c>
      <c r="DS7" s="25">
        <v>25.77</v>
      </c>
      <c r="DT7" s="25">
        <v>27.18</v>
      </c>
      <c r="DU7" s="25">
        <v>27.86</v>
      </c>
      <c r="DV7" s="25">
        <v>28.91</v>
      </c>
      <c r="DW7" s="25">
        <v>33.33</v>
      </c>
      <c r="DX7" s="25">
        <v>21.34</v>
      </c>
      <c r="DY7" s="25">
        <v>23.27</v>
      </c>
      <c r="DZ7" s="25">
        <v>25.18</v>
      </c>
      <c r="EA7" s="25">
        <v>26.52</v>
      </c>
      <c r="EB7" s="25">
        <v>28.4</v>
      </c>
      <c r="EC7" s="25">
        <v>26.78</v>
      </c>
      <c r="ED7" s="25">
        <v>1.04</v>
      </c>
      <c r="EE7" s="25">
        <v>1.02</v>
      </c>
      <c r="EF7" s="25">
        <v>0.68</v>
      </c>
      <c r="EG7" s="25">
        <v>0.72</v>
      </c>
      <c r="EH7" s="25">
        <v>0.39</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02290</cp:lastModifiedBy>
  <cp:lastPrinted>2026-01-30T01:52:31Z</cp:lastPrinted>
  <dcterms:created xsi:type="dcterms:W3CDTF">2025-12-12T09:19:17Z</dcterms:created>
  <dcterms:modified xsi:type="dcterms:W3CDTF">2026-02-04T01:38:59Z</dcterms:modified>
  <cp:category/>
</cp:coreProperties>
</file>