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Z:\01_水道経営係（上水）\☆調査関係\R6調査\外部\京都府\070124_Fw： 【京都府自治振興課 2／6（木）〆】公営企業に係る「経営比較分析表」（令和５年度決算）の分析等について\回答\"/>
    </mc:Choice>
  </mc:AlternateContent>
  <xr:revisionPtr revIDLastSave="0" documentId="8_{D12209CC-BD91-42B6-87FE-18CC33F2C542}" xr6:coauthVersionLast="36" xr6:coauthVersionMax="36" xr10:uidLastSave="{00000000-0000-0000-0000-000000000000}"/>
  <workbookProtection workbookAlgorithmName="SHA-512" workbookHashValue="l3BZBVzSnC1seTgM5ZmTnP9M8OVdcZ1mPTKy4J3qLl0YMtToo9c0xDDl7wnWeqFCWaUNHs9qMYZlEIZTRlv+Yg==" workbookSaltValue="ZM8wA7FYRlkq8mSpJGVfqg=="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H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<sst xmlns="http://schemas.openxmlformats.org/spreadsheetml/2006/main" count="228" uniqueCount="115">
  <si>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</si>
  <si>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</si>
  <si>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</si>
  <si>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</si>
  <si>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</si>
  <si>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</si>
  <si>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</si>
  <si>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</si>
  <si>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</si>
  <si>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</si>
  <si>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</si>
  <si>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</si>
  <si>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</si>
  <si>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</si>
  <si>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</si>
  <si>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</si>
  <si>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</si>
  <si>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</si>
  <si>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</si>
  <si>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</si>
  <si>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</si>
  <si>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</si>
  <si>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</si>
  <si>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</si>
  <si>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</si>
  <si>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</si>
  <si>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</si>
  <si>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</si>
  <si>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</si>
  <si>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</si>
  <si>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</si>
  <si>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</si>
  <si>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</si>
  <si>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</si>
  <si>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</si>
  <si>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</si>
  <si>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</si>
  <si>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</si>
  <si>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</si>
  <si>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</si>
  <si>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</si>
  <si>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</si>
  <si>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</si>
  <si>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</si>
  <si>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</si>
  <si>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</si>
  <si>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</si>
  <si>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</si>
  <si>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</si>
  <si>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</si>
  <si>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</si>
  <si>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</si>
  <si>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</si>
  <si>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</si>
  <si>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</si>
  <si>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</si>
  <si>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</si>
  <si>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</si>
  <si>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</si>
  <si>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</si>
  <si>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</si>
  <si>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</si>
  <si>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</si>
  <si>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</si>
  <si>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</si>
  <si>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</si>
  <si>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</si>
  <si>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</si>
  <si>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</si>
  <si>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</si>
  <si>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</si>
  <si>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</si>
  <si>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</si>
  <si>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</si>
  <si>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</si>
  <si>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</si>
  <si>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</si>
  <si>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</si>
  <si>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</si>
  <si>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</si>
  <si>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</si>
  <si>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</si>
  <si>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</si>
  <si>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</si>
  <si>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</si>
  <si>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</si>
  <si>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</si>
  <si>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</si>
  <si>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</si>
  <si>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</si>
  <si>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</si>
  <si>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</si>
  <si>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</si>
  <si>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宇治市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</si>
  <si>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</si>
  <si>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</si>
  <si>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</si>
  <si>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</si>
  <si>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</si>
  <si>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</si>
  <si>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</si>
  <si>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</si>
  <si>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</si>
  <si>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</si>
  <si>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</si>
  <si>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</si>
  <si>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</si>
  <si>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</si>
  <si>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</si>
  <si>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</si>
  <si>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</si>
  <si>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</si>
  <si>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①経常収支比率は、令和4年10月に料金改定を行ったことにより、令和5年度はやや改善したものの、97.67％と依然100％を下回っており、赤字が続く結果となっている。
③流動比率は、令和5年度は低下しており、全国平均値及び類似団体平均値を大きく下回っている。
④企業債残高対給水収益比率は、水道施設の更新・耐震化を進めたことに伴い企業債の発行は増加しているが、令和4年10月に料金改定を行ったことにより給水収益が増え、令和5年度はやや減少した。しかし、未だ全国平均値及び類似団体平均値を大幅に上回っている。
⑤料金回収率は、令和4年10月に料金改定を行ったものの、物価高騰による給水原価の上昇が大きく、また物価高騰への影響を踏まえた支援を目的とした水道料金の減免を行ったことにより供給単価が低下し、回収率は100％を下回っており、給水に係る費用が給水収益以外の収入で賄われている状況が続いている。
⑥給水原価は、物価高騰等による総費用の増加等により、増加傾向にある。
⑦施設利用率は、近年低下傾向にある。今後も施設の効率的な運用や水道施設の再編成を進めていく。
⑧有収率は、令和5年度はやや改善した。今後も維持していけるよう取り組んでいく。</t>
    <rPh sb="1" eb="3">
      <t>ケイジョウ</t>
    </rPh>
    <rPh sb="3" eb="5">
      <t>シュウシ</t>
    </rPh>
    <rPh sb="5" eb="7">
      <t>ヒリツ</t>
    </rPh>
    <rPh sb="9" eb="11">
      <t>レイワ</t>
    </rPh>
    <rPh sb="12" eb="13">
      <t>ネン</t>
    </rPh>
    <rPh sb="15" eb="16">
      <t>ガツ</t>
    </rPh>
    <rPh sb="17" eb="19">
      <t>リョウキン</t>
    </rPh>
    <rPh sb="19" eb="21">
      <t>カイテイ</t>
    </rPh>
    <rPh sb="22" eb="23">
      <t>オコナ</t>
    </rPh>
    <rPh sb="31" eb="33">
      <t>レイワ</t>
    </rPh>
    <rPh sb="34" eb="36">
      <t>ネンド</t>
    </rPh>
    <rPh sb="39" eb="41">
      <t>カイゼン</t>
    </rPh>
    <rPh sb="54" eb="56">
      <t>イゼン</t>
    </rPh>
    <rPh sb="61" eb="63">
      <t>シタマワ</t>
    </rPh>
    <rPh sb="68" eb="70">
      <t>アカジ</t>
    </rPh>
    <rPh sb="71" eb="72">
      <t>ツヅ</t>
    </rPh>
    <rPh sb="73" eb="75">
      <t>ケッカ</t>
    </rPh>
    <rPh sb="90" eb="92">
      <t>レイワ</t>
    </rPh>
    <rPh sb="93" eb="95">
      <t>ネンド</t>
    </rPh>
    <rPh sb="118" eb="119">
      <t>オオ</t>
    </rPh>
    <rPh sb="130" eb="132">
      <t>キギョウ</t>
    </rPh>
    <rPh sb="132" eb="133">
      <t>サイ</t>
    </rPh>
    <rPh sb="133" eb="135">
      <t>ザンダカ</t>
    </rPh>
    <rPh sb="135" eb="136">
      <t>タイ</t>
    </rPh>
    <rPh sb="136" eb="138">
      <t>キュウスイ</t>
    </rPh>
    <rPh sb="138" eb="140">
      <t>シュウエキ</t>
    </rPh>
    <rPh sb="140" eb="142">
      <t>ヒリツ</t>
    </rPh>
    <rPh sb="144" eb="146">
      <t>スイドウ</t>
    </rPh>
    <rPh sb="146" eb="148">
      <t>シセツ</t>
    </rPh>
    <rPh sb="149" eb="151">
      <t>コウシン</t>
    </rPh>
    <rPh sb="152" eb="155">
      <t>タイシンカ</t>
    </rPh>
    <rPh sb="156" eb="157">
      <t>スス</t>
    </rPh>
    <rPh sb="162" eb="163">
      <t>トモナ</t>
    </rPh>
    <rPh sb="164" eb="166">
      <t>キギョウ</t>
    </rPh>
    <rPh sb="166" eb="167">
      <t>サイ</t>
    </rPh>
    <rPh sb="168" eb="170">
      <t>ハッコウ</t>
    </rPh>
    <rPh sb="171" eb="173">
      <t>ゾウカ</t>
    </rPh>
    <rPh sb="179" eb="181">
      <t>レイワ</t>
    </rPh>
    <rPh sb="182" eb="183">
      <t>ネン</t>
    </rPh>
    <rPh sb="185" eb="186">
      <t>ガツ</t>
    </rPh>
    <rPh sb="187" eb="189">
      <t>リョウキン</t>
    </rPh>
    <rPh sb="189" eb="191">
      <t>カイテイ</t>
    </rPh>
    <rPh sb="192" eb="193">
      <t>オコナ</t>
    </rPh>
    <rPh sb="200" eb="202">
      <t>キュウスイ</t>
    </rPh>
    <rPh sb="202" eb="204">
      <t>シュウエキ</t>
    </rPh>
    <rPh sb="205" eb="206">
      <t>フ</t>
    </rPh>
    <rPh sb="208" eb="210">
      <t>レイワ</t>
    </rPh>
    <rPh sb="211" eb="213">
      <t>ネンド</t>
    </rPh>
    <rPh sb="216" eb="218">
      <t>ゲンショウ</t>
    </rPh>
    <rPh sb="225" eb="226">
      <t>イマ</t>
    </rPh>
    <rPh sb="227" eb="229">
      <t>ゼンコク</t>
    </rPh>
    <rPh sb="229" eb="232">
      <t>ヘイキンチ</t>
    </rPh>
    <rPh sb="232" eb="233">
      <t>オヨ</t>
    </rPh>
    <rPh sb="234" eb="236">
      <t>ルイジ</t>
    </rPh>
    <rPh sb="236" eb="238">
      <t>ダンタイ</t>
    </rPh>
    <rPh sb="238" eb="241">
      <t>ヘイキンチ</t>
    </rPh>
    <rPh sb="242" eb="244">
      <t>オオハバ</t>
    </rPh>
    <rPh sb="245" eb="247">
      <t>ウワマワ</t>
    </rPh>
    <rPh sb="254" eb="256">
      <t>リョウキン</t>
    </rPh>
    <rPh sb="256" eb="258">
      <t>カイシュウ</t>
    </rPh>
    <rPh sb="258" eb="259">
      <t>リツ</t>
    </rPh>
    <rPh sb="261" eb="263">
      <t>レイワ</t>
    </rPh>
    <rPh sb="264" eb="265">
      <t>ネン</t>
    </rPh>
    <rPh sb="267" eb="268">
      <t>ガツ</t>
    </rPh>
    <rPh sb="269" eb="271">
      <t>リョウキン</t>
    </rPh>
    <rPh sb="271" eb="273">
      <t>カイテイ</t>
    </rPh>
    <rPh sb="274" eb="275">
      <t>オコナ</t>
    </rPh>
    <rPh sb="281" eb="283">
      <t>ブッカ</t>
    </rPh>
    <rPh sb="283" eb="285">
      <t>コウトウ</t>
    </rPh>
    <rPh sb="288" eb="290">
      <t>キュウスイ</t>
    </rPh>
    <rPh sb="290" eb="292">
      <t>ゲンカ</t>
    </rPh>
    <rPh sb="293" eb="295">
      <t>ジョウショウ</t>
    </rPh>
    <rPh sb="296" eb="297">
      <t>オオ</t>
    </rPh>
    <rPh sb="302" eb="304">
      <t>ブッカ</t>
    </rPh>
    <rPh sb="304" eb="306">
      <t>コウトウ</t>
    </rPh>
    <rPh sb="308" eb="310">
      <t>エイキョウ</t>
    </rPh>
    <rPh sb="311" eb="312">
      <t>フ</t>
    </rPh>
    <rPh sb="315" eb="317">
      <t>シエン</t>
    </rPh>
    <rPh sb="318" eb="320">
      <t>モクテキ</t>
    </rPh>
    <rPh sb="323" eb="325">
      <t>スイドウ</t>
    </rPh>
    <rPh sb="325" eb="327">
      <t>リョウキン</t>
    </rPh>
    <rPh sb="328" eb="330">
      <t>ゲンメン</t>
    </rPh>
    <rPh sb="331" eb="332">
      <t>オコナ</t>
    </rPh>
    <rPh sb="339" eb="341">
      <t>キョウキュウ</t>
    </rPh>
    <rPh sb="341" eb="343">
      <t>タンカ</t>
    </rPh>
    <rPh sb="344" eb="346">
      <t>テイカ</t>
    </rPh>
    <rPh sb="348" eb="350">
      <t>カイシュウ</t>
    </rPh>
    <rPh sb="350" eb="351">
      <t>リツ</t>
    </rPh>
    <rPh sb="399" eb="401">
      <t>キュウスイ</t>
    </rPh>
    <rPh sb="401" eb="403">
      <t>ゲンカ</t>
    </rPh>
    <rPh sb="405" eb="407">
      <t>ブッカ</t>
    </rPh>
    <rPh sb="407" eb="409">
      <t>コウトウ</t>
    </rPh>
    <rPh sb="409" eb="410">
      <t>トウ</t>
    </rPh>
    <rPh sb="413" eb="414">
      <t>ソウ</t>
    </rPh>
    <rPh sb="414" eb="416">
      <t>ヒヨウ</t>
    </rPh>
    <rPh sb="417" eb="419">
      <t>ゾウカ</t>
    </rPh>
    <rPh sb="419" eb="420">
      <t>トウ</t>
    </rPh>
    <rPh sb="424" eb="426">
      <t>ゾウカ</t>
    </rPh>
    <rPh sb="426" eb="428">
      <t>ケイコウ</t>
    </rPh>
    <rPh sb="434" eb="436">
      <t>シセツ</t>
    </rPh>
    <rPh sb="436" eb="438">
      <t>リヨウ</t>
    </rPh>
    <rPh sb="438" eb="439">
      <t>リツ</t>
    </rPh>
    <rPh sb="441" eb="443">
      <t>キンネン</t>
    </rPh>
    <rPh sb="443" eb="445">
      <t>テイカ</t>
    </rPh>
    <rPh sb="445" eb="447">
      <t>ケイコウ</t>
    </rPh>
    <rPh sb="451" eb="453">
      <t>コンゴ</t>
    </rPh>
    <rPh sb="454" eb="456">
      <t>シセツ</t>
    </rPh>
    <rPh sb="457" eb="460">
      <t>コウリツテキ</t>
    </rPh>
    <rPh sb="461" eb="463">
      <t>ウンヨウ</t>
    </rPh>
    <rPh sb="464" eb="466">
      <t>スイドウ</t>
    </rPh>
    <rPh sb="466" eb="468">
      <t>シセツ</t>
    </rPh>
    <rPh sb="469" eb="472">
      <t>サイヘンセイ</t>
    </rPh>
    <rPh sb="473" eb="474">
      <t>スス</t>
    </rPh>
    <rPh sb="481" eb="484">
      <t>ユウシュウリツ</t>
    </rPh>
    <rPh sb="486" eb="488">
      <t>レイワ</t>
    </rPh>
    <rPh sb="489" eb="491">
      <t>ネンド</t>
    </rPh>
    <rPh sb="494" eb="496">
      <t>カイゼン</t>
    </rPh>
    <rPh sb="499" eb="501">
      <t>コンゴ</t>
    </rPh>
    <rPh sb="502" eb="504">
      <t>イジ</t>
    </rPh>
    <rPh sb="511" eb="512">
      <t>ト</t>
    </rPh>
    <rPh sb="513" eb="514">
      <t>ク</t>
    </rPh>
    <phoneticPr fontId="4"/>
  </si>
  <si>
    <t>水道施設の老朽化の状況を示す有形固定資産減価償却率は、令和3年度から全国平均値及び類似団体平均値よりも低くなっている。一方管路経年化率は、全国平均値及び類似団体平均値よりも高く、更新・耐震化工事の早急な実施が必要である。管路更新率は、全国平均値及び類似団体平均値よりも上回っているが、全ての管路の更新には、長期間を要する状況である。</t>
    <rPh sb="0" eb="2">
      <t>スイドウ</t>
    </rPh>
    <rPh sb="2" eb="4">
      <t>シセツ</t>
    </rPh>
    <rPh sb="5" eb="8">
      <t>ロウキュウカ</t>
    </rPh>
    <rPh sb="9" eb="11">
      <t>ジョウキョウ</t>
    </rPh>
    <rPh sb="12" eb="13">
      <t>シメ</t>
    </rPh>
    <rPh sb="14" eb="16">
      <t>ユウケイ</t>
    </rPh>
    <rPh sb="16" eb="18">
      <t>コテイ</t>
    </rPh>
    <rPh sb="18" eb="20">
      <t>シサン</t>
    </rPh>
    <rPh sb="20" eb="22">
      <t>ゲンカ</t>
    </rPh>
    <rPh sb="22" eb="24">
      <t>ショウキャク</t>
    </rPh>
    <rPh sb="24" eb="25">
      <t>リツ</t>
    </rPh>
    <rPh sb="27" eb="29">
      <t>レイワ</t>
    </rPh>
    <rPh sb="30" eb="32">
      <t>ネンド</t>
    </rPh>
    <rPh sb="34" eb="36">
      <t>ゼンコク</t>
    </rPh>
    <rPh sb="36" eb="39">
      <t>ヘイキンチ</t>
    </rPh>
    <rPh sb="39" eb="40">
      <t>オヨ</t>
    </rPh>
    <rPh sb="41" eb="43">
      <t>ルイジ</t>
    </rPh>
    <rPh sb="43" eb="45">
      <t>ダンタイ</t>
    </rPh>
    <rPh sb="45" eb="48">
      <t>ヘイキンチ</t>
    </rPh>
    <rPh sb="51" eb="52">
      <t>ヒク</t>
    </rPh>
    <rPh sb="59" eb="61">
      <t>イッポウ</t>
    </rPh>
    <phoneticPr fontId="4"/>
  </si>
  <si>
    <t>令和4年10月に料金改定を実施し、経常収支比率、料金回収率ともにわずかに回復したが、物価高騰などによる給水原価の増加等により、依然100％を下回っており、経営状況が改善しているとはいえない。
管路の経年化率も、全国及び類似団体の平均的な状況より進んでいる状況である。今後においても、給水人口の減少等による給水収益の減少傾向が見込まれる中、水道施設の更新・耐震化を促進するため、より一層、効果的で効率的な事業運営に取り組む必要がある。</t>
    <rPh sb="0" eb="2">
      <t>レイワ</t>
    </rPh>
    <rPh sb="3" eb="4">
      <t>ネン</t>
    </rPh>
    <rPh sb="6" eb="7">
      <t>ガツ</t>
    </rPh>
    <rPh sb="8" eb="10">
      <t>リョウキン</t>
    </rPh>
    <rPh sb="10" eb="12">
      <t>カイテイ</t>
    </rPh>
    <rPh sb="13" eb="15">
      <t>ジッシ</t>
    </rPh>
    <rPh sb="17" eb="19">
      <t>ケイジョウ</t>
    </rPh>
    <rPh sb="19" eb="21">
      <t>シュウシ</t>
    </rPh>
    <rPh sb="21" eb="23">
      <t>ヒリツ</t>
    </rPh>
    <rPh sb="24" eb="26">
      <t>リョウキン</t>
    </rPh>
    <rPh sb="26" eb="28">
      <t>カイシュウ</t>
    </rPh>
    <rPh sb="28" eb="29">
      <t>リツ</t>
    </rPh>
    <rPh sb="36" eb="38">
      <t>カイフク</t>
    </rPh>
    <rPh sb="42" eb="44">
      <t>ブッカ</t>
    </rPh>
    <rPh sb="44" eb="46">
      <t>コウトウ</t>
    </rPh>
    <rPh sb="51" eb="53">
      <t>キュウスイ</t>
    </rPh>
    <rPh sb="53" eb="55">
      <t>ゲンカ</t>
    </rPh>
    <rPh sb="56" eb="58">
      <t>ゾウカ</t>
    </rPh>
    <rPh sb="58" eb="59">
      <t>トウ</t>
    </rPh>
    <rPh sb="63" eb="65">
      <t>イゼン</t>
    </rPh>
    <rPh sb="70" eb="72">
      <t>シタマワ</t>
    </rPh>
    <rPh sb="77" eb="79">
      <t>ケイエイ</t>
    </rPh>
    <rPh sb="79" eb="81">
      <t>ジョウキョウ</t>
    </rPh>
    <rPh sb="82" eb="84">
      <t>カイゼン</t>
    </rPh>
    <rPh sb="96" eb="98">
      <t>カンロ</t>
    </rPh>
    <rPh sb="99" eb="102">
      <t>ケイネンカ</t>
    </rPh>
    <rPh sb="102" eb="103">
      <t>リツ</t>
    </rPh>
    <rPh sb="105" eb="107">
      <t>ゼンコク</t>
    </rPh>
    <rPh sb="107" eb="108">
      <t>オヨ</t>
    </rPh>
    <rPh sb="109" eb="111">
      <t>ルイジ</t>
    </rPh>
    <rPh sb="111" eb="113">
      <t>ダンタイ</t>
    </rPh>
    <rPh sb="114" eb="116">
      <t>ヘイキン</t>
    </rPh>
    <rPh sb="116" eb="117">
      <t>テキ</t>
    </rPh>
    <rPh sb="118" eb="120">
      <t>ジョウキョウ</t>
    </rPh>
    <rPh sb="122" eb="123">
      <t>スス</t>
    </rPh>
    <rPh sb="127" eb="12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</si>
</sst>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0.65</c:v>
                </c:pt>
                <c:pt idx="1">
                  <c:v>1.04</c:v>
                </c:pt>
                <c:pt idx="2">
                  <c:v>1.02</c:v>
                </c:pt>
                <c:pt idx="3">
                  <c:v>0.68</c:v>
                </c:pt>
                <c:pt idx="4">
                  <c:v>0.72</c:v>
                </c:pt>
              </c:numCache>
            </c:numRef>
          </c:val>
          <c:extLst>
            <c:ext xmlns:c16="http://schemas.microsoft.com/office/drawing/2014/chart" uri="{C3380CC4-5D6E-409C-BE32-E72D297353CC}">
              <c16:uniqueId val="{00000000-12A0-4143-A716-4AADDC6B30B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12A0-4143-A716-4AADDC6B30B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61.35</c:v>
                </c:pt>
                <c:pt idx="1">
                  <c:v>62.99</c:v>
                </c:pt>
                <c:pt idx="2">
                  <c:v>62.49</c:v>
                </c:pt>
                <c:pt idx="3">
                  <c:v>61.27</c:v>
                </c:pt>
                <c:pt idx="4">
                  <c:v>59.64</c:v>
                </c:pt>
              </c:numCache>
            </c:numRef>
          </c:val>
          <c:extLst>
            <c:ext xmlns:c16="http://schemas.microsoft.com/office/drawing/2014/chart" uri="{C3380CC4-5D6E-409C-BE32-E72D297353CC}">
              <c16:uniqueId val="{00000000-12EA-4861-825A-83A69EF02AE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12EA-4861-825A-83A69EF02AE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90.16</c:v>
                </c:pt>
                <c:pt idx="1">
                  <c:v>90.01</c:v>
                </c:pt>
                <c:pt idx="2">
                  <c:v>90.84</c:v>
                </c:pt>
                <c:pt idx="3">
                  <c:v>90.78</c:v>
                </c:pt>
                <c:pt idx="4">
                  <c:v>91.49</c:v>
                </c:pt>
              </c:numCache>
            </c:numRef>
          </c:val>
          <c:extLst>
            <c:ext xmlns:c16="http://schemas.microsoft.com/office/drawing/2014/chart" uri="{C3380CC4-5D6E-409C-BE32-E72D297353CC}">
              <c16:uniqueId val="{00000000-2F9F-40C7-A972-F00AF4D83F8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2F9F-40C7-A972-F00AF4D83F8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105.26</c:v>
                </c:pt>
                <c:pt idx="1">
                  <c:v>101.07</c:v>
                </c:pt>
                <c:pt idx="2">
                  <c:v>96.95</c:v>
                </c:pt>
                <c:pt idx="3">
                  <c:v>93.55</c:v>
                </c:pt>
                <c:pt idx="4">
                  <c:v>97.67</c:v>
                </c:pt>
              </c:numCache>
            </c:numRef>
          </c:val>
          <c:extLst>
            <c:ext xmlns:c16="http://schemas.microsoft.com/office/drawing/2014/chart" uri="{C3380CC4-5D6E-409C-BE32-E72D297353CC}">
              <c16:uniqueId val="{00000000-E624-4183-B472-393496FB543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E624-4183-B472-393496FB543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53.19</c:v>
                </c:pt>
                <c:pt idx="1">
                  <c:v>52.08</c:v>
                </c:pt>
                <c:pt idx="2">
                  <c:v>50.68</c:v>
                </c:pt>
                <c:pt idx="3">
                  <c:v>50.58</c:v>
                </c:pt>
                <c:pt idx="4">
                  <c:v>50.94</c:v>
                </c:pt>
              </c:numCache>
            </c:numRef>
          </c:val>
          <c:extLst>
            <c:ext xmlns:c16="http://schemas.microsoft.com/office/drawing/2014/chart" uri="{C3380CC4-5D6E-409C-BE32-E72D297353CC}">
              <c16:uniqueId val="{00000000-B3DB-4B62-AB3B-D0C48C5E788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B3DB-4B62-AB3B-D0C48C5E788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25</c:v>
                </c:pt>
                <c:pt idx="1">
                  <c:v>25.77</c:v>
                </c:pt>
                <c:pt idx="2">
                  <c:v>27.18</c:v>
                </c:pt>
                <c:pt idx="3">
                  <c:v>27.86</c:v>
                </c:pt>
                <c:pt idx="4">
                  <c:v>28.91</c:v>
                </c:pt>
              </c:numCache>
            </c:numRef>
          </c:val>
          <c:extLst>
            <c:ext xmlns:c16="http://schemas.microsoft.com/office/drawing/2014/chart" uri="{C3380CC4-5D6E-409C-BE32-E72D297353CC}">
              <c16:uniqueId val="{00000000-9D86-4E9A-809E-1BF471C66B9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9D86-4E9A-809E-1BF471C66B9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14-4079-BFDE-95453663F68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4314-4079-BFDE-95453663F68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192.87</c:v>
                </c:pt>
                <c:pt idx="1">
                  <c:v>167.22</c:v>
                </c:pt>
                <c:pt idx="2">
                  <c:v>175.9</c:v>
                </c:pt>
                <c:pt idx="3">
                  <c:v>173.62</c:v>
                </c:pt>
                <c:pt idx="4">
                  <c:v>162.91</c:v>
                </c:pt>
              </c:numCache>
            </c:numRef>
          </c:val>
          <c:extLst>
            <c:ext xmlns:c16="http://schemas.microsoft.com/office/drawing/2014/chart" uri="{C3380CC4-5D6E-409C-BE32-E72D297353CC}">
              <c16:uniqueId val="{00000000-F08E-4769-9CAE-619463C4D49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F08E-4769-9CAE-619463C4D49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229.13</c:v>
                </c:pt>
                <c:pt idx="1">
                  <c:v>288.37</c:v>
                </c:pt>
                <c:pt idx="2">
                  <c:v>285.73</c:v>
                </c:pt>
                <c:pt idx="3">
                  <c:v>359.01</c:v>
                </c:pt>
                <c:pt idx="4">
                  <c:v>342.06</c:v>
                </c:pt>
              </c:numCache>
            </c:numRef>
          </c:val>
          <c:extLst>
            <c:ext xmlns:c16="http://schemas.microsoft.com/office/drawing/2014/chart" uri="{C3380CC4-5D6E-409C-BE32-E72D297353CC}">
              <c16:uniqueId val="{00000000-803D-4790-B97B-E58E514BF6F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803D-4790-B97B-E58E514BF6F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95.54</c:v>
                </c:pt>
                <c:pt idx="1">
                  <c:v>81.64</c:v>
                </c:pt>
                <c:pt idx="2">
                  <c:v>84.3</c:v>
                </c:pt>
                <c:pt idx="3">
                  <c:v>72.900000000000006</c:v>
                </c:pt>
                <c:pt idx="4">
                  <c:v>83.46</c:v>
                </c:pt>
              </c:numCache>
            </c:numRef>
          </c:val>
          <c:extLst>
            <c:ext xmlns:c16="http://schemas.microsoft.com/office/drawing/2014/chart" uri="{C3380CC4-5D6E-409C-BE32-E72D297353CC}">
              <c16:uniqueId val="{00000000-1692-4E09-B967-81D6C31627B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1692-4E09-B967-81D6C31627B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164.37</c:v>
                </c:pt>
                <c:pt idx="1">
                  <c:v>169.51</c:v>
                </c:pt>
                <c:pt idx="2">
                  <c:v>184.6</c:v>
                </c:pt>
                <c:pt idx="3">
                  <c:v>196.68</c:v>
                </c:pt>
                <c:pt idx="4">
                  <c:v>203.32</c:v>
                </c:pt>
              </c:numCache>
            </c:numRef>
          </c:val>
          <c:extLst>
            <c:ext xmlns:c16="http://schemas.microsoft.com/office/drawing/2014/chart" uri="{C3380CC4-5D6E-409C-BE32-E72D297353CC}">
              <c16:uniqueId val="{00000000-D6C0-46F9-BC73-A01569B4551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D6C0-46F9-BC73-A01569B4551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京都府　宇治市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A2</v>
      </c>
      <c r="X8" s="75"/>
      <c r="Y8" s="75"/>
      <c r="Z8" s="75"/>
      <c r="AA8" s="75"/>
      <c r="AB8" s="75"/>
      <c r="AC8" s="75"/>
      <c r="AD8" s="75" t="str">
        <f>データ!$M$6</f>
        <v>非設置</v>
      </c>
      <c r="AE8" s="75"/>
      <c r="AF8" s="75"/>
      <c r="AG8" s="75"/>
      <c r="AH8" s="75"/>
      <c r="AI8" s="75"/>
      <c r="AJ8" s="75"/>
      <c r="AK8" s="2"/>
      <c r="AL8" s="58">
        <f>データ!$R$6</f>
        <v>180943</v>
      </c>
      <c r="AM8" s="58"/>
      <c r="AN8" s="58"/>
      <c r="AO8" s="58"/>
      <c r="AP8" s="58"/>
      <c r="AQ8" s="58"/>
      <c r="AR8" s="58"/>
      <c r="AS8" s="58"/>
      <c r="AT8" s="55">
        <f>データ!$S$6</f>
        <v>67.540000000000006</v>
      </c>
      <c r="AU8" s="56"/>
      <c r="AV8" s="56"/>
      <c r="AW8" s="56"/>
      <c r="AX8" s="56"/>
      <c r="AY8" s="56"/>
      <c r="AZ8" s="56"/>
      <c r="BA8" s="56"/>
      <c r="BB8" s="45">
        <f>データ!$T$6</f>
        <v>2679.05</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58.06</v>
      </c>
      <c r="J10" s="56"/>
      <c r="K10" s="56"/>
      <c r="L10" s="56"/>
      <c r="M10" s="56"/>
      <c r="N10" s="56"/>
      <c r="O10" s="57"/>
      <c r="P10" s="45">
        <f>データ!$P$6</f>
        <v>99.53</v>
      </c>
      <c r="Q10" s="45"/>
      <c r="R10" s="45"/>
      <c r="S10" s="45"/>
      <c r="T10" s="45"/>
      <c r="U10" s="45"/>
      <c r="V10" s="45"/>
      <c r="W10" s="58">
        <f>データ!$Q$6</f>
        <v>3401</v>
      </c>
      <c r="X10" s="58"/>
      <c r="Y10" s="58"/>
      <c r="Z10" s="58"/>
      <c r="AA10" s="58"/>
      <c r="AB10" s="58"/>
      <c r="AC10" s="58"/>
      <c r="AD10" s="2"/>
      <c r="AE10" s="2"/>
      <c r="AF10" s="2"/>
      <c r="AG10" s="2"/>
      <c r="AH10" s="2"/>
      <c r="AI10" s="2"/>
      <c r="AJ10" s="2"/>
      <c r="AK10" s="2"/>
      <c r="AL10" s="58">
        <f>データ!$U$6</f>
        <v>179362</v>
      </c>
      <c r="AM10" s="58"/>
      <c r="AN10" s="58"/>
      <c r="AO10" s="58"/>
      <c r="AP10" s="58"/>
      <c r="AQ10" s="58"/>
      <c r="AR10" s="58"/>
      <c r="AS10" s="58"/>
      <c r="AT10" s="55">
        <f>データ!$V$6</f>
        <v>29.75</v>
      </c>
      <c r="AU10" s="56"/>
      <c r="AV10" s="56"/>
      <c r="AW10" s="56"/>
      <c r="AX10" s="56"/>
      <c r="AY10" s="56"/>
      <c r="AZ10" s="56"/>
      <c r="BA10" s="56"/>
      <c r="BB10" s="45">
        <f>データ!$W$6</f>
        <v>6028.97</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112</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113</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114</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wjf2rPDFYXu0EnAN+B7+Q7Afzla7l4unKZfyW489xYczAR7LZ9/4Epyxf+nUuVF4geIAIp/PqrASiPLh5jVHUQ==" saltValue="xL1q7C2WPYG9UNAMpc6G8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262048</v>
      </c>
      <c r="D6" s="20">
        <f t="shared" si="3"/>
        <v>46</v>
      </c>
      <c r="E6" s="20">
        <f t="shared" si="3"/>
        <v>1</v>
      </c>
      <c r="F6" s="20">
        <f t="shared" si="3"/>
        <v>0</v>
      </c>
      <c r="G6" s="20">
        <f t="shared" si="3"/>
        <v>1</v>
      </c>
      <c r="H6" s="20" t="str">
        <f t="shared" si="3"/>
        <v>京都府　宇治市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58.06</v>
      </c>
      <c r="P6" s="21">
        <f t="shared" si="3"/>
        <v>99.53</v>
      </c>
      <c r="Q6" s="21">
        <f t="shared" si="3"/>
        <v>3401</v>
      </c>
      <c r="R6" s="21">
        <f t="shared" si="3"/>
        <v>180943</v>
      </c>
      <c r="S6" s="21">
        <f t="shared" si="3"/>
        <v>67.540000000000006</v>
      </c>
      <c r="T6" s="21">
        <f t="shared" si="3"/>
        <v>2679.05</v>
      </c>
      <c r="U6" s="21">
        <f t="shared" si="3"/>
        <v>179362</v>
      </c>
      <c r="V6" s="21">
        <f t="shared" si="3"/>
        <v>29.75</v>
      </c>
      <c r="W6" s="21">
        <f t="shared" si="3"/>
        <v>6028.97</v>
      </c>
      <c r="X6" s="22">
        <f>IF(X7="",NA(),X7)</f>
        <v>105.26</v>
      </c>
      <c r="Y6" s="22">
        <f t="shared" ref="Y6:AG6" si="4">IF(Y7="",NA(),Y7)</f>
        <v>101.07</v>
      </c>
      <c r="Z6" s="22">
        <f t="shared" si="4"/>
        <v>96.95</v>
      </c>
      <c r="AA6" s="22">
        <f t="shared" si="4"/>
        <v>93.55</v>
      </c>
      <c r="AB6" s="22">
        <f t="shared" si="4"/>
        <v>97.67</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192.87</v>
      </c>
      <c r="AU6" s="22">
        <f t="shared" ref="AU6:BC6" si="6">IF(AU7="",NA(),AU7)</f>
        <v>167.22</v>
      </c>
      <c r="AV6" s="22">
        <f t="shared" si="6"/>
        <v>175.9</v>
      </c>
      <c r="AW6" s="22">
        <f t="shared" si="6"/>
        <v>173.62</v>
      </c>
      <c r="AX6" s="22">
        <f t="shared" si="6"/>
        <v>162.91</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229.13</v>
      </c>
      <c r="BF6" s="22">
        <f t="shared" ref="BF6:BN6" si="7">IF(BF7="",NA(),BF7)</f>
        <v>288.37</v>
      </c>
      <c r="BG6" s="22">
        <f t="shared" si="7"/>
        <v>285.73</v>
      </c>
      <c r="BH6" s="22">
        <f t="shared" si="7"/>
        <v>359.01</v>
      </c>
      <c r="BI6" s="22">
        <f t="shared" si="7"/>
        <v>342.06</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95.54</v>
      </c>
      <c r="BQ6" s="22">
        <f t="shared" ref="BQ6:BY6" si="8">IF(BQ7="",NA(),BQ7)</f>
        <v>81.64</v>
      </c>
      <c r="BR6" s="22">
        <f t="shared" si="8"/>
        <v>84.3</v>
      </c>
      <c r="BS6" s="22">
        <f t="shared" si="8"/>
        <v>72.900000000000006</v>
      </c>
      <c r="BT6" s="22">
        <f t="shared" si="8"/>
        <v>83.46</v>
      </c>
      <c r="BU6" s="22">
        <f t="shared" si="8"/>
        <v>106.11</v>
      </c>
      <c r="BV6" s="22">
        <f t="shared" si="8"/>
        <v>103.75</v>
      </c>
      <c r="BW6" s="22">
        <f t="shared" si="8"/>
        <v>105.3</v>
      </c>
      <c r="BX6" s="22">
        <f t="shared" si="8"/>
        <v>99.41</v>
      </c>
      <c r="BY6" s="22">
        <f t="shared" si="8"/>
        <v>101.11</v>
      </c>
      <c r="BZ6" s="21" t="str">
        <f>IF(BZ7="","",IF(BZ7="-","【-】","【"&amp;SUBSTITUTE(TEXT(BZ7,"#,##0.00"),"-","△")&amp;"】"))</f>
        <v>【97.82】</v>
      </c>
      <c r="CA6" s="22">
        <f>IF(CA7="",NA(),CA7)</f>
        <v>164.37</v>
      </c>
      <c r="CB6" s="22">
        <f t="shared" ref="CB6:CJ6" si="9">IF(CB7="",NA(),CB7)</f>
        <v>169.51</v>
      </c>
      <c r="CC6" s="22">
        <f t="shared" si="9"/>
        <v>184.6</v>
      </c>
      <c r="CD6" s="22">
        <f t="shared" si="9"/>
        <v>196.68</v>
      </c>
      <c r="CE6" s="22">
        <f t="shared" si="9"/>
        <v>203.32</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61.35</v>
      </c>
      <c r="CM6" s="22">
        <f t="shared" ref="CM6:CU6" si="10">IF(CM7="",NA(),CM7)</f>
        <v>62.99</v>
      </c>
      <c r="CN6" s="22">
        <f t="shared" si="10"/>
        <v>62.49</v>
      </c>
      <c r="CO6" s="22">
        <f t="shared" si="10"/>
        <v>61.27</v>
      </c>
      <c r="CP6" s="22">
        <f t="shared" si="10"/>
        <v>59.64</v>
      </c>
      <c r="CQ6" s="22">
        <f t="shared" si="10"/>
        <v>61.71</v>
      </c>
      <c r="CR6" s="22">
        <f t="shared" si="10"/>
        <v>63.12</v>
      </c>
      <c r="CS6" s="22">
        <f t="shared" si="10"/>
        <v>62.57</v>
      </c>
      <c r="CT6" s="22">
        <f t="shared" si="10"/>
        <v>61.56</v>
      </c>
      <c r="CU6" s="22">
        <f t="shared" si="10"/>
        <v>60.84</v>
      </c>
      <c r="CV6" s="21" t="str">
        <f>IF(CV7="","",IF(CV7="-","【-】","【"&amp;SUBSTITUTE(TEXT(CV7,"#,##0.00"),"-","△")&amp;"】"))</f>
        <v>【59.81】</v>
      </c>
      <c r="CW6" s="22">
        <f>IF(CW7="",NA(),CW7)</f>
        <v>90.16</v>
      </c>
      <c r="CX6" s="22">
        <f t="shared" ref="CX6:DF6" si="11">IF(CX7="",NA(),CX7)</f>
        <v>90.01</v>
      </c>
      <c r="CY6" s="22">
        <f t="shared" si="11"/>
        <v>90.84</v>
      </c>
      <c r="CZ6" s="22">
        <f t="shared" si="11"/>
        <v>90.78</v>
      </c>
      <c r="DA6" s="22">
        <f t="shared" si="11"/>
        <v>91.49</v>
      </c>
      <c r="DB6" s="22">
        <f t="shared" si="11"/>
        <v>90.03</v>
      </c>
      <c r="DC6" s="22">
        <f t="shared" si="11"/>
        <v>90.09</v>
      </c>
      <c r="DD6" s="22">
        <f t="shared" si="11"/>
        <v>90.21</v>
      </c>
      <c r="DE6" s="22">
        <f t="shared" si="11"/>
        <v>90.11</v>
      </c>
      <c r="DF6" s="22">
        <f t="shared" si="11"/>
        <v>89.73</v>
      </c>
      <c r="DG6" s="21" t="str">
        <f>IF(DG7="","",IF(DG7="-","【-】","【"&amp;SUBSTITUTE(TEXT(DG7,"#,##0.00"),"-","△")&amp;"】"))</f>
        <v>【89.42】</v>
      </c>
      <c r="DH6" s="22">
        <f>IF(DH7="",NA(),DH7)</f>
        <v>53.19</v>
      </c>
      <c r="DI6" s="22">
        <f t="shared" ref="DI6:DQ6" si="12">IF(DI7="",NA(),DI7)</f>
        <v>52.08</v>
      </c>
      <c r="DJ6" s="22">
        <f t="shared" si="12"/>
        <v>50.68</v>
      </c>
      <c r="DK6" s="22">
        <f t="shared" si="12"/>
        <v>50.58</v>
      </c>
      <c r="DL6" s="22">
        <f t="shared" si="12"/>
        <v>50.94</v>
      </c>
      <c r="DM6" s="22">
        <f t="shared" si="12"/>
        <v>49.6</v>
      </c>
      <c r="DN6" s="22">
        <f t="shared" si="12"/>
        <v>50.31</v>
      </c>
      <c r="DO6" s="22">
        <f t="shared" si="12"/>
        <v>50.74</v>
      </c>
      <c r="DP6" s="22">
        <f t="shared" si="12"/>
        <v>51.49</v>
      </c>
      <c r="DQ6" s="22">
        <f t="shared" si="12"/>
        <v>51.94</v>
      </c>
      <c r="DR6" s="21" t="str">
        <f>IF(DR7="","",IF(DR7="-","【-】","【"&amp;SUBSTITUTE(TEXT(DR7,"#,##0.00"),"-","△")&amp;"】"))</f>
        <v>【52.02】</v>
      </c>
      <c r="DS6" s="22">
        <f>IF(DS7="",NA(),DS7)</f>
        <v>25</v>
      </c>
      <c r="DT6" s="22">
        <f t="shared" ref="DT6:EB6" si="13">IF(DT7="",NA(),DT7)</f>
        <v>25.77</v>
      </c>
      <c r="DU6" s="22">
        <f t="shared" si="13"/>
        <v>27.18</v>
      </c>
      <c r="DV6" s="22">
        <f t="shared" si="13"/>
        <v>27.86</v>
      </c>
      <c r="DW6" s="22">
        <f t="shared" si="13"/>
        <v>28.91</v>
      </c>
      <c r="DX6" s="22">
        <f t="shared" si="13"/>
        <v>20.49</v>
      </c>
      <c r="DY6" s="22">
        <f t="shared" si="13"/>
        <v>21.34</v>
      </c>
      <c r="DZ6" s="22">
        <f t="shared" si="13"/>
        <v>23.27</v>
      </c>
      <c r="EA6" s="22">
        <f t="shared" si="13"/>
        <v>25.18</v>
      </c>
      <c r="EB6" s="22">
        <f t="shared" si="13"/>
        <v>26.52</v>
      </c>
      <c r="EC6" s="21" t="str">
        <f>IF(EC7="","",IF(EC7="-","【-】","【"&amp;SUBSTITUTE(TEXT(EC7,"#,##0.00"),"-","△")&amp;"】"))</f>
        <v>【25.37】</v>
      </c>
      <c r="ED6" s="22">
        <f>IF(ED7="",NA(),ED7)</f>
        <v>0.65</v>
      </c>
      <c r="EE6" s="22">
        <f t="shared" ref="EE6:EM6" si="14">IF(EE7="",NA(),EE7)</f>
        <v>1.04</v>
      </c>
      <c r="EF6" s="22">
        <f t="shared" si="14"/>
        <v>1.02</v>
      </c>
      <c r="EG6" s="22">
        <f t="shared" si="14"/>
        <v>0.68</v>
      </c>
      <c r="EH6" s="22">
        <f t="shared" si="14"/>
        <v>0.72</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15">
      <c r="A7" s="15"/>
      <c r="B7" s="24">
        <v>2023</v>
      </c>
      <c r="C7" s="24">
        <v>262048</v>
      </c>
      <c r="D7" s="24">
        <v>46</v>
      </c>
      <c r="E7" s="24">
        <v>1</v>
      </c>
      <c r="F7" s="24">
        <v>0</v>
      </c>
      <c r="G7" s="24">
        <v>1</v>
      </c>
      <c r="H7" s="24" t="s">
        <v>93</v>
      </c>
      <c r="I7" s="24" t="s">
        <v>94</v>
      </c>
      <c r="J7" s="24" t="s">
        <v>95</v>
      </c>
      <c r="K7" s="24" t="s">
        <v>96</v>
      </c>
      <c r="L7" s="24" t="s">
        <v>97</v>
      </c>
      <c r="M7" s="24" t="s">
        <v>98</v>
      </c>
      <c r="N7" s="25" t="s">
        <v>99</v>
      </c>
      <c r="O7" s="25">
        <v>58.06</v>
      </c>
      <c r="P7" s="25">
        <v>99.53</v>
      </c>
      <c r="Q7" s="25">
        <v>3401</v>
      </c>
      <c r="R7" s="25">
        <v>180943</v>
      </c>
      <c r="S7" s="25">
        <v>67.540000000000006</v>
      </c>
      <c r="T7" s="25">
        <v>2679.05</v>
      </c>
      <c r="U7" s="25">
        <v>179362</v>
      </c>
      <c r="V7" s="25">
        <v>29.75</v>
      </c>
      <c r="W7" s="25">
        <v>6028.97</v>
      </c>
      <c r="X7" s="25">
        <v>105.26</v>
      </c>
      <c r="Y7" s="25">
        <v>101.07</v>
      </c>
      <c r="Z7" s="25">
        <v>96.95</v>
      </c>
      <c r="AA7" s="25">
        <v>93.55</v>
      </c>
      <c r="AB7" s="25">
        <v>97.67</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192.87</v>
      </c>
      <c r="AU7" s="25">
        <v>167.22</v>
      </c>
      <c r="AV7" s="25">
        <v>175.9</v>
      </c>
      <c r="AW7" s="25">
        <v>173.62</v>
      </c>
      <c r="AX7" s="25">
        <v>162.91</v>
      </c>
      <c r="AY7" s="25">
        <v>309.10000000000002</v>
      </c>
      <c r="AZ7" s="25">
        <v>306.08</v>
      </c>
      <c r="BA7" s="25">
        <v>306.14999999999998</v>
      </c>
      <c r="BB7" s="25">
        <v>297.54000000000002</v>
      </c>
      <c r="BC7" s="25">
        <v>289.44</v>
      </c>
      <c r="BD7" s="25">
        <v>243.36</v>
      </c>
      <c r="BE7" s="25">
        <v>229.13</v>
      </c>
      <c r="BF7" s="25">
        <v>288.37</v>
      </c>
      <c r="BG7" s="25">
        <v>285.73</v>
      </c>
      <c r="BH7" s="25">
        <v>359.01</v>
      </c>
      <c r="BI7" s="25">
        <v>342.06</v>
      </c>
      <c r="BJ7" s="25">
        <v>290.42</v>
      </c>
      <c r="BK7" s="25">
        <v>294.66000000000003</v>
      </c>
      <c r="BL7" s="25">
        <v>285.27</v>
      </c>
      <c r="BM7" s="25">
        <v>294.73</v>
      </c>
      <c r="BN7" s="25">
        <v>301.23</v>
      </c>
      <c r="BO7" s="25">
        <v>265.93</v>
      </c>
      <c r="BP7" s="25">
        <v>95.54</v>
      </c>
      <c r="BQ7" s="25">
        <v>81.64</v>
      </c>
      <c r="BR7" s="25">
        <v>84.3</v>
      </c>
      <c r="BS7" s="25">
        <v>72.900000000000006</v>
      </c>
      <c r="BT7" s="25">
        <v>83.46</v>
      </c>
      <c r="BU7" s="25">
        <v>106.11</v>
      </c>
      <c r="BV7" s="25">
        <v>103.75</v>
      </c>
      <c r="BW7" s="25">
        <v>105.3</v>
      </c>
      <c r="BX7" s="25">
        <v>99.41</v>
      </c>
      <c r="BY7" s="25">
        <v>101.11</v>
      </c>
      <c r="BZ7" s="25">
        <v>97.82</v>
      </c>
      <c r="CA7" s="25">
        <v>164.37</v>
      </c>
      <c r="CB7" s="25">
        <v>169.51</v>
      </c>
      <c r="CC7" s="25">
        <v>184.6</v>
      </c>
      <c r="CD7" s="25">
        <v>196.68</v>
      </c>
      <c r="CE7" s="25">
        <v>203.32</v>
      </c>
      <c r="CF7" s="25">
        <v>161.03</v>
      </c>
      <c r="CG7" s="25">
        <v>159.93</v>
      </c>
      <c r="CH7" s="25">
        <v>162.77000000000001</v>
      </c>
      <c r="CI7" s="25">
        <v>170.87</v>
      </c>
      <c r="CJ7" s="25">
        <v>171.09</v>
      </c>
      <c r="CK7" s="25">
        <v>177.56</v>
      </c>
      <c r="CL7" s="25">
        <v>61.35</v>
      </c>
      <c r="CM7" s="25">
        <v>62.99</v>
      </c>
      <c r="CN7" s="25">
        <v>62.49</v>
      </c>
      <c r="CO7" s="25">
        <v>61.27</v>
      </c>
      <c r="CP7" s="25">
        <v>59.64</v>
      </c>
      <c r="CQ7" s="25">
        <v>61.71</v>
      </c>
      <c r="CR7" s="25">
        <v>63.12</v>
      </c>
      <c r="CS7" s="25">
        <v>62.57</v>
      </c>
      <c r="CT7" s="25">
        <v>61.56</v>
      </c>
      <c r="CU7" s="25">
        <v>60.84</v>
      </c>
      <c r="CV7" s="25">
        <v>59.81</v>
      </c>
      <c r="CW7" s="25">
        <v>90.16</v>
      </c>
      <c r="CX7" s="25">
        <v>90.01</v>
      </c>
      <c r="CY7" s="25">
        <v>90.84</v>
      </c>
      <c r="CZ7" s="25">
        <v>90.78</v>
      </c>
      <c r="DA7" s="25">
        <v>91.49</v>
      </c>
      <c r="DB7" s="25">
        <v>90.03</v>
      </c>
      <c r="DC7" s="25">
        <v>90.09</v>
      </c>
      <c r="DD7" s="25">
        <v>90.21</v>
      </c>
      <c r="DE7" s="25">
        <v>90.11</v>
      </c>
      <c r="DF7" s="25">
        <v>89.73</v>
      </c>
      <c r="DG7" s="25">
        <v>89.42</v>
      </c>
      <c r="DH7" s="25">
        <v>53.19</v>
      </c>
      <c r="DI7" s="25">
        <v>52.08</v>
      </c>
      <c r="DJ7" s="25">
        <v>50.68</v>
      </c>
      <c r="DK7" s="25">
        <v>50.58</v>
      </c>
      <c r="DL7" s="25">
        <v>50.94</v>
      </c>
      <c r="DM7" s="25">
        <v>49.6</v>
      </c>
      <c r="DN7" s="25">
        <v>50.31</v>
      </c>
      <c r="DO7" s="25">
        <v>50.74</v>
      </c>
      <c r="DP7" s="25">
        <v>51.49</v>
      </c>
      <c r="DQ7" s="25">
        <v>51.94</v>
      </c>
      <c r="DR7" s="25">
        <v>52.02</v>
      </c>
      <c r="DS7" s="25">
        <v>25</v>
      </c>
      <c r="DT7" s="25">
        <v>25.77</v>
      </c>
      <c r="DU7" s="25">
        <v>27.18</v>
      </c>
      <c r="DV7" s="25">
        <v>27.86</v>
      </c>
      <c r="DW7" s="25">
        <v>28.91</v>
      </c>
      <c r="DX7" s="25">
        <v>20.49</v>
      </c>
      <c r="DY7" s="25">
        <v>21.34</v>
      </c>
      <c r="DZ7" s="25">
        <v>23.27</v>
      </c>
      <c r="EA7" s="25">
        <v>25.18</v>
      </c>
      <c r="EB7" s="25">
        <v>26.52</v>
      </c>
      <c r="EC7" s="25">
        <v>25.37</v>
      </c>
      <c r="ED7" s="25">
        <v>0.65</v>
      </c>
      <c r="EE7" s="25">
        <v>1.04</v>
      </c>
      <c r="EF7" s="25">
        <v>1.02</v>
      </c>
      <c r="EG7" s="25">
        <v>0.68</v>
      </c>
      <c r="EH7" s="25">
        <v>0.72</v>
      </c>
      <c r="EI7" s="25">
        <v>0.72</v>
      </c>
      <c r="EJ7" s="25">
        <v>0.69</v>
      </c>
      <c r="EK7" s="25">
        <v>0.69</v>
      </c>
      <c r="EL7" s="25">
        <v>0.67</v>
      </c>
      <c r="EM7" s="25">
        <v>0.61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02908</cp:lastModifiedBy>
  <dcterms:created xsi:type="dcterms:W3CDTF">2025-01-24T06:51:25Z</dcterms:created>
  <dcterms:modified xsi:type="dcterms:W3CDTF">2025-01-29T04:31:39Z</dcterms:modified>
  <cp:category/>
</cp:coreProperties>
</file>