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C:\Users\03108\Desktop\"/>
    </mc:Choice>
  </mc:AlternateContent>
  <xr:revisionPtr revIDLastSave="0" documentId="13_ncr:1_{6BB00DBA-FE5B-4276-AA10-B26DEE51CF79}" xr6:coauthVersionLast="36" xr6:coauthVersionMax="36" xr10:uidLastSave="{00000000-0000-0000-0000-000000000000}"/>
  <bookViews>
    <workbookView xWindow="0" yWindow="0" windowWidth="19200" windowHeight="685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C36" i="10"/>
  <c r="BE35" i="10"/>
  <c r="C35" i="10"/>
  <c r="BW34" i="10"/>
  <c r="BE34" i="10"/>
  <c r="U34" i="10"/>
  <c r="C34" i="10"/>
  <c r="BW35" i="10" l="1"/>
  <c r="BW36" i="10" s="1"/>
  <c r="BW37" i="10" s="1"/>
  <c r="BW38" i="10" s="1"/>
  <c r="BW39" i="10" s="1"/>
  <c r="BW40" i="10" s="1"/>
  <c r="BW41" i="10" s="1"/>
  <c r="U35" i="10"/>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 r="CO41" i="10" s="1"/>
  <c r="CO42" i="10" s="1"/>
  <c r="CO43" i="10" s="1"/>
  <c r="AM34" i="10"/>
  <c r="AM35" i="10" s="1"/>
</calcChain>
</file>

<file path=xl/sharedStrings.xml><?xml version="1.0" encoding="utf-8"?>
<sst xmlns="http://schemas.openxmlformats.org/spreadsheetml/2006/main" count="1102" uniqueCount="617">
  <si>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</si>
  <si>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</si>
  <si>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</si>
  <si>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</si>
  <si>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</si>
  <si>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</si>
  <si>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</si>
  <si>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</si>
  <si>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</si>
  <si>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</si>
  <si>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</si>
  <si>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</si>
  <si>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</si>
  <si>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</si>
  <si>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</si>
  <si>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</si>
  <si>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</si>
  <si>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</si>
  <si>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</si>
  <si>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</si>
  <si>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</si>
  <si>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</si>
  <si>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</si>
  <si>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</si>
  <si>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</si>
  <si>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</si>
  <si>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</si>
  <si>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</si>
  <si>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</si>
  <si>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</si>
  <si>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</si>
  <si>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</si>
  <si>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</si>
  <si>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</si>
  <si>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</si>
  <si>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</si>
  <si>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</si>
  <si>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</si>
  <si>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</si>
  <si>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</si>
  <si>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</si>
  <si>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</si>
  <si>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</si>
  <si>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</si>
  <si>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</si>
  <si>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</si>
  <si>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</si>
  <si>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</si>
  <si>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</si>
  <si>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</si>
  <si>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</si>
  <si>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</si>
  <si>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</si>
  <si>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</si>
  <si>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</si>
  <si>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</si>
  <si>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</si>
  <si>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</si>
  <si>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</si>
  <si>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</si>
  <si>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</si>
  <si>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</si>
  <si>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</si>
  <si>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</si>
  <si>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</si>
  <si>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</si>
  <si>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</si>
  <si>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</si>
  <si>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</si>
  <si>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</si>
  <si>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</si>
  <si>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</si>
  <si>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</si>
  <si>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</si>
  <si>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</si>
  <si>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</si>
  <si>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</si>
  <si>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</si>
  <si>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</si>
  <si>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</si>
  <si>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</si>
  <si>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</si>
  <si>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</si>
  <si>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</si>
  <si>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</si>
  <si>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Ⅳ－３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</si>
  <si>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</si>
  <si>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</si>
  <si>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</si>
  <si>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</si>
  <si>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</si>
  <si>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</si>
  <si>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</si>
  <si>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</si>
  <si>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</si>
  <si>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</si>
  <si>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</si>
  <si>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</si>
  <si>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宇治市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</si>
  <si>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</si>
  <si>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</si>
  <si>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</si>
  <si>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</si>
  <si>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</si>
  <si>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</si>
  <si>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</si>
  <si>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</si>
  <si>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</si>
  <si>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</si>
  <si>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</si>
  <si>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</si>
  <si>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</si>
  <si>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</si>
  <si>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</si>
  <si>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</si>
  <si>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</si>
  <si>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</si>
  <si>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</si>
  <si>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</si>
  <si>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</si>
  <si>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</si>
  <si>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</si>
  <si>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</si>
  <si>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</si>
  <si>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</si>
  <si>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</si>
  <si>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</si>
  <si>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</si>
  <si>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</si>
  <si>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</si>
  <si>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</si>
  <si>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</si>
  <si>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</si>
  <si>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</si>
  <si>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</si>
  <si>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</si>
  <si>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</si>
  <si>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</si>
  <si>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</si>
  <si>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</si>
  <si>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</si>
  <si>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</si>
  <si>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</si>
  <si>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</si>
  <si>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</si>
  <si>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</si>
  <si>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</si>
  <si>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</si>
  <si>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</si>
  <si>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</si>
  <si>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</si>
  <si>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</si>
  <si>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</si>
  <si>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</si>
  <si>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</si>
  <si>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</si>
  <si>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</si>
  <si>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</si>
  <si>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</si>
  <si>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</si>
  <si>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</si>
  <si>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</si>
  <si>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</si>
  <si>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</si>
  <si>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</si>
  <si>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</si>
  <si>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</si>
  <si>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</si>
  <si>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</si>
  <si>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</si>
  <si>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</si>
  <si>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</si>
  <si>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</si>
  <si>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</si>
  <si>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</si>
  <si>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</si>
  <si>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</si>
  <si>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</si>
  <si>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</si>
  <si>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</si>
  <si>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</si>
  <si>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</si>
  <si>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</si>
  <si>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</si>
  <si>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</si>
  <si>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</si>
  <si>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</si>
  <si>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</si>
  <si>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</si>
  <si>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</si>
  <si>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</si>
  <si>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</si>
  <si>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</si>
  <si>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</si>
  <si>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</si>
  <si>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</si>
  <si>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</si>
  <si>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</si>
  <si>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</si>
  <si>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</si>
  <si>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</si>
  <si>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</si>
  <si>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</si>
  <si>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</si>
  <si>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</si>
  <si>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</si>
  <si>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</si>
  <si>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</si>
  <si>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</si>
  <si>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</si>
  <si>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</si>
  <si>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</si>
  <si>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</si>
  <si>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</si>
  <si>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京都府宇治市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</si>
  <si>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</si>
  <si>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</si>
  <si>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</si>
  <si>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</si>
  <si>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</si>
  <si>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</si>
  <si>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</si>
  <si>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</si>
  <si>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</si>
  <si>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</si>
  <si>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</si>
  <si>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</si>
  <si>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</si>
  <si>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</si>
  <si>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</si>
  <si>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</si>
  <si>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</si>
  <si>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</si>
  <si>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</si>
  <si>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</si>
  <si>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</si>
  <si>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</si>
  <si>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</si>
  <si>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</si>
  <si>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</si>
  <si>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</si>
  <si>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</si>
  <si>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</si>
  <si>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</si>
  <si>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</si>
  <si>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</si>
  <si>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</si>
  <si>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</si>
  <si>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</si>
  <si>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</si>
  <si>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</si>
  <si>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</si>
  <si>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</si>
  <si>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</si>
  <si>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</si>
  <si>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</si>
  <si>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</si>
  <si>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</si>
  <si>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</si>
  <si>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</si>
  <si>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</si>
  <si>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</si>
  <si>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</si>
  <si>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</si>
  <si>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</si>
  <si>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</si>
  <si>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</si>
  <si>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</si>
  <si>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</si>
  <si>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</si>
  <si>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</si>
  <si>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</si>
  <si>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</si>
  <si>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</si>
  <si>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</si>
  <si>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</si>
  <si>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</si>
  <si>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</si>
  <si>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</si>
  <si>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</si>
  <si>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</si>
  <si>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</si>
  <si>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</si>
  <si>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</si>
  <si>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</si>
  <si>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</si>
  <si>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</si>
  <si>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</si>
  <si>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</si>
  <si>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</si>
  <si>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</si>
  <si>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</si>
  <si>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</si>
  <si>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</si>
  <si>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</si>
  <si>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</si>
  <si>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</si>
  <si>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</si>
  <si>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</si>
  <si>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</si>
  <si>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</si>
  <si>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</si>
  <si>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</si>
  <si>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</si>
  <si>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</si>
  <si>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</si>
  <si>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</si>
  <si>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</si>
  <si>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</si>
  <si>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</si>
  <si>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</si>
  <si>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</si>
  <si>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</si>
  <si>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</si>
  <si>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</si>
  <si>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</si>
  <si>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</si>
  <si>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</si>
  <si>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</si>
  <si>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</si>
  <si>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</si>
  <si>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</si>
  <si>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</si>
  <si>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</si>
  <si>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</si>
  <si>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</si>
  <si>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</si>
  <si>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</si>
  <si>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</si>
  <si>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</si>
  <si>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</si>
  <si>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</si>
  <si>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</si>
  <si>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</si>
  <si>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</si>
  <si>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</si>
  <si>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</si>
  <si>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</si>
  <si>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</si>
  <si>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</si>
  <si>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</si>
  <si>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</si>
  <si>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</si>
  <si>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</si>
  <si>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</si>
  <si>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</si>
  <si>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</si>
  <si>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</si>
  <si>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</si>
  <si>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</si>
  <si>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</si>
  <si>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</si>
  <si>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</si>
  <si>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</si>
  <si>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</si>
  <si>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</si>
  <si>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</si>
  <si>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</si>
  <si>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</si>
  <si>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</si>
  <si>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</si>
  <si>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</si>
  <si>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</si>
  <si>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</si>
  <si>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</si>
  <si>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</si>
  <si>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</si>
  <si>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</si>
  <si>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</si>
  <si>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京都府宇治市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</si>
  <si>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</si>
  <si>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</si>
  <si>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</si>
  <si>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</si>
  <si>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</si>
  <si>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</si>
  <si>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</si>
  <si>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</si>
  <si>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</si>
  <si>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</si>
  <si>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</si>
  <si>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</si>
  <si>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</si>
  <si>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</si>
  <si>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</si>
  <si>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</si>
  <si>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</si>
  <si>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</si>
  <si>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</si>
  <si>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</si>
  <si>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</si>
  <si>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</si>
  <si>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</si>
  <si>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</si>
  <si>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</si>
  <si>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</si>
  <si>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</si>
  <si>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</si>
  <si>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</si>
  <si>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</si>
  <si>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</si>
  <si>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</si>
  <si>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</si>
  <si>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</si>
  <si>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</si>
  <si>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</si>
  <si>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</si>
  <si>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</si>
  <si>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</si>
  <si>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</si>
  <si>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</si>
  <si>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</si>
  <si>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</si>
  <si>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</si>
  <si>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</si>
  <si>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</si>
  <si>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</si>
  <si>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</si>
  <si>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</si>
  <si>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</si>
  <si>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</si>
  <si>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</si>
  <si>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</si>
  <si>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</si>
  <si>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</si>
  <si>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</si>
  <si>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</si>
  <si>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</si>
  <si>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</si>
  <si>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</si>
  <si>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</si>
  <si>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</si>
  <si>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</si>
  <si>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</si>
  <si>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</si>
  <si>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</si>
  <si>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</si>
  <si>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</si>
  <si>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</si>
  <si>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</si>
  <si>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</si>
  <si>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</si>
  <si>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</si>
  <si>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</si>
  <si>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</si>
  <si>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</si>
  <si>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</si>
  <si>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</si>
  <si>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</si>
  <si>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</si>
  <si>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</si>
  <si>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</si>
  <si>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</si>
  <si>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</si>
  <si>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</si>
  <si>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</si>
  <si>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</si>
  <si>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</si>
  <si>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</si>
  <si>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</si>
  <si>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</si>
  <si>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</si>
  <si>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</si>
  <si>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</si>
  <si>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</si>
  <si>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</si>
  <si>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</si>
  <si>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</si>
  <si>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</si>
  <si>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</si>
  <si>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</si>
  <si>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</si>
  <si>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</si>
  <si>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</si>
  <si>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</si>
  <si>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</si>
  <si>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</si>
  <si>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</si>
  <si>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</si>
  <si>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</si>
  <si>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</si>
  <si>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</si>
  <si>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</si>
  <si>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</si>
  <si>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</si>
  <si>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</si>
  <si>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</si>
  <si>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</si>
  <si>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</si>
  <si>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</si>
  <si>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</si>
  <si>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</si>
  <si>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</si>
  <si>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</si>
  <si>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</si>
  <si>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</si>
  <si>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</si>
  <si>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</si>
  <si>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</si>
  <si>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</si>
  <si>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</si>
  <si>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</si>
  <si>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</si>
  <si>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</si>
  <si>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</si>
  <si>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</si>
  <si>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</si>
  <si>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</si>
  <si>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</si>
  <si>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</si>
  <si>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</si>
  <si>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</si>
  <si>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</si>
  <si>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</si>
  <si>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</si>
  <si>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</si>
  <si>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</si>
  <si>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</si>
  <si>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</si>
  <si>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</si>
  <si>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</si>
  <si>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</si>
  <si>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</si>
  <si>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</si>
  <si>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</si>
  <si>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</si>
  <si>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</si>
  <si>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</si>
  <si>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</si>
  <si>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</si>
  <si>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</si>
  <si>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</si>
  <si>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</si>
  <si>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</si>
  <si>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</si>
  <si>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</si>
  <si>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</si>
  <si>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</si>
  <si>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</si>
  <si>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</si>
  <si>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</si>
  <si>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</si>
  <si>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</si>
  <si>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</si>
  <si>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</si>
  <si>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</si>
  <si>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</si>
  <si>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</si>
  <si>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</si>
  <si>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</si>
  <si>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</si>
  <si>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</si>
  <si>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</si>
  <si>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</si>
  <si>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</si>
  <si>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</si>
  <si>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</si>
  <si>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</si>
  <si>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</si>
  <si>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</si>
  <si>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</si>
  <si>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</si>
  <si>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0.97</t>
  </si>
  <si>
    <t>▲ 2.08</t>
  </si>
  <si>
    <t>水道事業会計</t>
  </si>
  <si>
    <t>一般会計</t>
  </si>
  <si>
    <t>介護保険事業特別会計</t>
  </si>
  <si>
    <t>公共下水道事業会計</t>
  </si>
  <si>
    <t>後期高齢者医療事業特別会計</t>
  </si>
  <si>
    <t>墓地公園事業特別会計</t>
  </si>
  <si>
    <t>国民健康保険事業特別会計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</si>
  <si>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</si>
  <si>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</si>
  <si>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</si>
  <si>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</si>
  <si>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</si>
  <si>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</si>
  <si>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</si>
  <si>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</si>
  <si>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宇治市スポーツ協会</t>
    <rPh sb="0" eb="3">
      <t>ウジシ</t>
    </rPh>
    <rPh sb="7" eb="9">
      <t>キョウカイ</t>
    </rPh>
    <phoneticPr fontId="2"/>
  </si>
  <si>
    <t>宇治廃棄物処理公社</t>
    <rPh sb="0" eb="2">
      <t>ウジ</t>
    </rPh>
    <rPh sb="2" eb="5">
      <t>ハイキブツ</t>
    </rPh>
    <rPh sb="5" eb="7">
      <t>ショリ</t>
    </rPh>
    <rPh sb="7" eb="9">
      <t>コウシャ</t>
    </rPh>
    <phoneticPr fontId="2"/>
  </si>
  <si>
    <t>宇治市文化センター</t>
    <rPh sb="0" eb="3">
      <t>ウジシ</t>
    </rPh>
    <rPh sb="3" eb="5">
      <t>ブンカ</t>
    </rPh>
    <phoneticPr fontId="2"/>
  </si>
  <si>
    <t>宇治市公園公社</t>
    <rPh sb="0" eb="3">
      <t>ウジシ</t>
    </rPh>
    <rPh sb="3" eb="5">
      <t>コウエン</t>
    </rPh>
    <rPh sb="5" eb="7">
      <t>コウシャ</t>
    </rPh>
    <phoneticPr fontId="2"/>
  </si>
  <si>
    <t>宇治市霊園公社</t>
    <rPh sb="0" eb="3">
      <t>ウジシ</t>
    </rPh>
    <rPh sb="3" eb="5">
      <t>レイエン</t>
    </rPh>
    <rPh sb="5" eb="7">
      <t>コウシャ</t>
    </rPh>
    <phoneticPr fontId="2"/>
  </si>
  <si>
    <t>宇治市福祉サービス公社</t>
    <rPh sb="0" eb="3">
      <t>ウジシ</t>
    </rPh>
    <rPh sb="3" eb="5">
      <t>フクシ</t>
    </rPh>
    <rPh sb="9" eb="11">
      <t>コウシャ</t>
    </rPh>
    <phoneticPr fontId="2"/>
  </si>
  <si>
    <t>宇治市野外活動センター</t>
    <rPh sb="0" eb="3">
      <t>ウジシ</t>
    </rPh>
    <rPh sb="3" eb="5">
      <t>ヤガイ</t>
    </rPh>
    <rPh sb="5" eb="7">
      <t>カツドウ</t>
    </rPh>
    <phoneticPr fontId="2"/>
  </si>
  <si>
    <t>宇治市土地開発公社</t>
    <rPh sb="0" eb="3">
      <t>ウジシ</t>
    </rPh>
    <rPh sb="3" eb="5">
      <t>トチ</t>
    </rPh>
    <rPh sb="5" eb="7">
      <t>カイハツ</t>
    </rPh>
    <rPh sb="7" eb="9">
      <t>コウシャ</t>
    </rPh>
    <phoneticPr fontId="2"/>
  </si>
  <si>
    <t>宇治市文化財愛護協会</t>
    <rPh sb="0" eb="3">
      <t>ウジシ</t>
    </rPh>
    <rPh sb="3" eb="5">
      <t>ブンカ</t>
    </rPh>
    <rPh sb="5" eb="6">
      <t>ザイ</t>
    </rPh>
    <rPh sb="6" eb="8">
      <t>アイゴ</t>
    </rPh>
    <rPh sb="8" eb="10">
      <t>キョウカイ</t>
    </rPh>
    <phoneticPr fontId="2"/>
  </si>
  <si>
    <t>城南衛生管理組合</t>
  </si>
  <si>
    <t>淀川・木津川水防事務組合</t>
  </si>
  <si>
    <t>京都府自治会館管理組合</t>
  </si>
  <si>
    <t>京都府住宅新築資金等貸付事業管理組合（一般会計）</t>
    <rPh sb="19" eb="21">
      <t>イッパン</t>
    </rPh>
    <rPh sb="21" eb="23">
      <t>カイケイ</t>
    </rPh>
    <phoneticPr fontId="2"/>
  </si>
  <si>
    <t>京都府住宅新築資金等貸付事業管理組合（特別会計）</t>
    <rPh sb="19" eb="21">
      <t>トクベツ</t>
    </rPh>
    <rPh sb="21" eb="23">
      <t>カイケイ</t>
    </rPh>
    <phoneticPr fontId="2"/>
  </si>
  <si>
    <t>京都府後期高齢者医療広域連合（一般会計）</t>
    <rPh sb="15" eb="17">
      <t>イッパン</t>
    </rPh>
    <rPh sb="17" eb="19">
      <t>カイケイ</t>
    </rPh>
    <phoneticPr fontId="2"/>
  </si>
  <si>
    <t>京都府後期高齢者医療広域連合（後期高齢者医療特別会計）</t>
    <rPh sb="15" eb="17">
      <t>コウキ</t>
    </rPh>
    <rPh sb="17" eb="20">
      <t>コウレイシャ</t>
    </rPh>
    <rPh sb="20" eb="22">
      <t>イリョウ</t>
    </rPh>
    <rPh sb="22" eb="24">
      <t>トクベツ</t>
    </rPh>
    <rPh sb="24" eb="26">
      <t>カイケイ</t>
    </rPh>
    <phoneticPr fontId="2"/>
  </si>
  <si>
    <t>京都地方税機構</t>
  </si>
  <si>
    <t>-</t>
    <phoneticPr fontId="2"/>
  </si>
  <si>
    <t>-</t>
    <phoneticPr fontId="2"/>
  </si>
  <si>
    <t>公共施設等整備基金</t>
    <rPh sb="0" eb="2">
      <t>コウキョウ</t>
    </rPh>
    <rPh sb="2" eb="4">
      <t>シセツ</t>
    </rPh>
    <rPh sb="4" eb="5">
      <t>トウ</t>
    </rPh>
    <rPh sb="5" eb="7">
      <t>セイビ</t>
    </rPh>
    <rPh sb="7" eb="9">
      <t>キキン</t>
    </rPh>
    <phoneticPr fontId="2"/>
  </si>
  <si>
    <t>地域福祉振興基金</t>
    <rPh sb="0" eb="2">
      <t>チイキ</t>
    </rPh>
    <rPh sb="2" eb="4">
      <t>フクシ</t>
    </rPh>
    <rPh sb="4" eb="6">
      <t>シンコウ</t>
    </rPh>
    <rPh sb="6" eb="8">
      <t>キキン</t>
    </rPh>
    <phoneticPr fontId="2"/>
  </si>
  <si>
    <t>高齢者活動基金</t>
    <rPh sb="0" eb="3">
      <t>コウレイシャ</t>
    </rPh>
    <rPh sb="3" eb="5">
      <t>カツドウ</t>
    </rPh>
    <rPh sb="5" eb="7">
      <t>キキン</t>
    </rPh>
    <phoneticPr fontId="2"/>
  </si>
  <si>
    <t>ふるさと応援基金</t>
    <rPh sb="4" eb="6">
      <t>オウエン</t>
    </rPh>
    <rPh sb="6" eb="8">
      <t>キキン</t>
    </rPh>
    <phoneticPr fontId="2"/>
  </si>
  <si>
    <t>社会福祉事業基金</t>
    <rPh sb="0" eb="2">
      <t>シャカイ</t>
    </rPh>
    <rPh sb="2" eb="4">
      <t>フクシ</t>
    </rPh>
    <rPh sb="4" eb="6">
      <t>ジギョウ</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</si>
  <si>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</si>
  <si>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</si>
  <si>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</si>
  <si>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充当可能財源等が将来負担額を上回っており、将来負担比率は発生していない状況である。
公共施設等総合管理計画に基づき、老朽化した施設の集約化・複合化や除却を進めていく際には、適正配置等に留意しつつ、将来に過度な負担を残さないよう検討する必要がある。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</si>
  <si>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</si>
  <si>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</si>
  <si>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</si>
  <si>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</si>
  <si>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</si>
  <si>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</si>
  <si>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実質公債費比率は類似団体と比較して低い水準にある。また将来負担比率については発生していない状況が続いている。
これは、本市施策の指針として定めた「第5次総合計画、第3期中期計画（平成30年度～令和3年度）」において、①義務的経費の増加を抑えるために借換分を除いた公債費60億円未満とする、②将来世代への負担となる市債現在高については増加を抑制するという、持続可能な財政運営のための目標を設定し、地方債発行抑制に努めた結果によるものと考えている。</t>
    <rPh sb="96" eb="97">
      <t>レイ</t>
    </rPh>
    <rPh sb="97" eb="98">
      <t>ワ</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</si>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</sst>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quotePrefix="1"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43532</c:v>
                </c:pt>
                <c:pt idx="1">
                  <c:v>39893</c:v>
                </c:pt>
                <c:pt idx="2">
                  <c:v>41080</c:v>
                </c:pt>
                <c:pt idx="3">
                  <c:v>33173</c:v>
                </c:pt>
                <c:pt idx="4">
                  <c:v>37644</c:v>
                </c:pt>
              </c:numCache>
            </c:numRef>
          </c:val>
          <c:smooth val="0"/>
          <c:extLst>
            <c:ext xmlns:c16="http://schemas.microsoft.com/office/drawing/2014/chart" uri="{C3380CC4-5D6E-409C-BE32-E72D297353CC}">
              <c16:uniqueId val="{00000000-E26A-480B-9AA2-7E1D81EAA81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19908</c:v>
                </c:pt>
                <c:pt idx="1">
                  <c:v>26663</c:v>
                </c:pt>
                <c:pt idx="2">
                  <c:v>29746</c:v>
                </c:pt>
                <c:pt idx="3">
                  <c:v>22948</c:v>
                </c:pt>
                <c:pt idx="4">
                  <c:v>22382</c:v>
                </c:pt>
              </c:numCache>
            </c:numRef>
          </c:val>
          <c:smooth val="0"/>
          <c:extLst>
            <c:ext xmlns:c16="http://schemas.microsoft.com/office/drawing/2014/chart" uri="{C3380CC4-5D6E-409C-BE32-E72D297353CC}">
              <c16:uniqueId val="{00000001-E26A-480B-9AA2-7E1D81EAA813}"/>
            </c:ext>
          </c:extLst>
        </c:ser>
        <c:dLbls>
          <c:showLegendKey val="0"/>
          <c:showVal val="0"/>
          <c:showCatName val="0"/>
          <c:showSerName val="0"/>
          <c:showPercent val="0"/>
          <c:showBubbleSize val="0"/>
        </c:dLbls>
        <c:marker val="1"/>
        <c:smooth val="0"/>
        <c:axId val="505262600"/>
        <c:axId val="505264952"/>
      </c:lineChart>
      <c:catAx>
        <c:axId val="5052626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5264952"/>
        <c:crosses val="autoZero"/>
        <c:auto val="1"/>
        <c:lblAlgn val="ctr"/>
        <c:lblOffset val="100"/>
        <c:tickLblSkip val="1"/>
        <c:tickMarkSkip val="1"/>
        <c:noMultiLvlLbl val="0"/>
      </c:catAx>
      <c:valAx>
        <c:axId val="505264952"/>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5262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0.79</c:v>
                </c:pt>
                <c:pt idx="1">
                  <c:v>0.69</c:v>
                </c:pt>
                <c:pt idx="2">
                  <c:v>0.53</c:v>
                </c:pt>
                <c:pt idx="3">
                  <c:v>0.82</c:v>
                </c:pt>
                <c:pt idx="4">
                  <c:v>1.45</c:v>
                </c:pt>
              </c:numCache>
            </c:numRef>
          </c:val>
          <c:extLst>
            <c:ext xmlns:c16="http://schemas.microsoft.com/office/drawing/2014/chart" uri="{C3380CC4-5D6E-409C-BE32-E72D297353CC}">
              <c16:uniqueId val="{00000000-0153-4335-AF2C-DF8E91F82C2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7.97</c:v>
                </c:pt>
                <c:pt idx="1">
                  <c:v>7.22</c:v>
                </c:pt>
                <c:pt idx="2">
                  <c:v>5.3</c:v>
                </c:pt>
                <c:pt idx="3">
                  <c:v>6.57</c:v>
                </c:pt>
                <c:pt idx="4">
                  <c:v>6.88</c:v>
                </c:pt>
              </c:numCache>
            </c:numRef>
          </c:val>
          <c:extLst>
            <c:ext xmlns:c16="http://schemas.microsoft.com/office/drawing/2014/chart" uri="{C3380CC4-5D6E-409C-BE32-E72D297353CC}">
              <c16:uniqueId val="{00000001-0153-4335-AF2C-DF8E91F82C25}"/>
            </c:ext>
          </c:extLst>
        </c:ser>
        <c:dLbls>
          <c:showLegendKey val="0"/>
          <c:showVal val="0"/>
          <c:showCatName val="0"/>
          <c:showSerName val="0"/>
          <c:showPercent val="0"/>
          <c:showBubbleSize val="0"/>
        </c:dLbls>
        <c:gapWidth val="250"/>
        <c:overlap val="100"/>
        <c:axId val="518370168"/>
        <c:axId val="518369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0.41</c:v>
                </c:pt>
                <c:pt idx="1">
                  <c:v>-0.97</c:v>
                </c:pt>
                <c:pt idx="2">
                  <c:v>-2.08</c:v>
                </c:pt>
                <c:pt idx="3">
                  <c:v>1.61</c:v>
                </c:pt>
                <c:pt idx="4">
                  <c:v>1.07</c:v>
                </c:pt>
              </c:numCache>
            </c:numRef>
          </c:val>
          <c:smooth val="0"/>
          <c:extLst>
            <c:ext xmlns:c16="http://schemas.microsoft.com/office/drawing/2014/chart" uri="{C3380CC4-5D6E-409C-BE32-E72D297353CC}">
              <c16:uniqueId val="{00000002-0153-4335-AF2C-DF8E91F82C25}"/>
            </c:ext>
          </c:extLst>
        </c:ser>
        <c:dLbls>
          <c:showLegendKey val="0"/>
          <c:showVal val="0"/>
          <c:showCatName val="0"/>
          <c:showSerName val="0"/>
          <c:showPercent val="0"/>
          <c:showBubbleSize val="0"/>
        </c:dLbls>
        <c:marker val="1"/>
        <c:smooth val="0"/>
        <c:axId val="518370168"/>
        <c:axId val="518369776"/>
      </c:lineChart>
      <c:catAx>
        <c:axId val="518370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8369776"/>
        <c:crosses val="autoZero"/>
        <c:auto val="1"/>
        <c:lblAlgn val="ctr"/>
        <c:lblOffset val="100"/>
        <c:tickLblSkip val="1"/>
        <c:tickMarkSkip val="1"/>
        <c:noMultiLvlLbl val="0"/>
      </c:catAx>
      <c:valAx>
        <c:axId val="518369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8370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893-4419-9305-D803003C2A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893-4419-9305-D803003C2A2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893-4419-9305-D803003C2A25}"/>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1.19</c:v>
                </c:pt>
                <c:pt idx="2">
                  <c:v>#N/A</c:v>
                </c:pt>
                <c:pt idx="3">
                  <c:v>2.4</c:v>
                </c:pt>
                <c:pt idx="4">
                  <c:v>#N/A</c:v>
                </c:pt>
                <c:pt idx="5">
                  <c:v>2.2999999999999998</c:v>
                </c:pt>
                <c:pt idx="6">
                  <c:v>#N/A</c:v>
                </c:pt>
                <c:pt idx="7">
                  <c:v>0</c:v>
                </c:pt>
                <c:pt idx="8">
                  <c:v>#N/A</c:v>
                </c:pt>
                <c:pt idx="9">
                  <c:v>0</c:v>
                </c:pt>
              </c:numCache>
            </c:numRef>
          </c:val>
          <c:extLst>
            <c:ext xmlns:c16="http://schemas.microsoft.com/office/drawing/2014/chart" uri="{C3380CC4-5D6E-409C-BE32-E72D297353CC}">
              <c16:uniqueId val="{00000003-6893-4419-9305-D803003C2A25}"/>
            </c:ext>
          </c:extLst>
        </c:ser>
        <c:ser>
          <c:idx val="4"/>
          <c:order val="4"/>
          <c:tx>
            <c:strRef>
              <c:f>データシート!$A$31</c:f>
              <c:strCache>
                <c:ptCount val="1"/>
                <c:pt idx="0">
                  <c:v>墓地公園事業特別会計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893-4419-9305-D803003C2A25}"/>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0.03</c:v>
                </c:pt>
                <c:pt idx="2">
                  <c:v>#N/A</c:v>
                </c:pt>
                <c:pt idx="3">
                  <c:v>0.03</c:v>
                </c:pt>
                <c:pt idx="4">
                  <c:v>#N/A</c:v>
                </c:pt>
                <c:pt idx="5">
                  <c:v>0.24</c:v>
                </c:pt>
                <c:pt idx="6">
                  <c:v>#N/A</c:v>
                </c:pt>
                <c:pt idx="7">
                  <c:v>0.25</c:v>
                </c:pt>
                <c:pt idx="8">
                  <c:v>#N/A</c:v>
                </c:pt>
                <c:pt idx="9">
                  <c:v>0.03</c:v>
                </c:pt>
              </c:numCache>
            </c:numRef>
          </c:val>
          <c:extLst>
            <c:ext xmlns:c16="http://schemas.microsoft.com/office/drawing/2014/chart" uri="{C3380CC4-5D6E-409C-BE32-E72D297353CC}">
              <c16:uniqueId val="{00000005-6893-4419-9305-D803003C2A25}"/>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0.41</c:v>
                </c:pt>
                <c:pt idx="2">
                  <c:v>#N/A</c:v>
                </c:pt>
                <c:pt idx="3">
                  <c:v>0.38</c:v>
                </c:pt>
                <c:pt idx="4">
                  <c:v>#N/A</c:v>
                </c:pt>
                <c:pt idx="5">
                  <c:v>0.44</c:v>
                </c:pt>
                <c:pt idx="6">
                  <c:v>#N/A</c:v>
                </c:pt>
                <c:pt idx="7">
                  <c:v>0.28000000000000003</c:v>
                </c:pt>
                <c:pt idx="8">
                  <c:v>#N/A</c:v>
                </c:pt>
                <c:pt idx="9">
                  <c:v>0.5</c:v>
                </c:pt>
              </c:numCache>
            </c:numRef>
          </c:val>
          <c:extLst>
            <c:ext xmlns:c16="http://schemas.microsoft.com/office/drawing/2014/chart" uri="{C3380CC4-5D6E-409C-BE32-E72D297353CC}">
              <c16:uniqueId val="{00000006-6893-4419-9305-D803003C2A25}"/>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0.99</c:v>
                </c:pt>
                <c:pt idx="2">
                  <c:v>#N/A</c:v>
                </c:pt>
                <c:pt idx="3">
                  <c:v>1.19</c:v>
                </c:pt>
                <c:pt idx="4">
                  <c:v>#N/A</c:v>
                </c:pt>
                <c:pt idx="5">
                  <c:v>1.3</c:v>
                </c:pt>
                <c:pt idx="6">
                  <c:v>#N/A</c:v>
                </c:pt>
                <c:pt idx="7">
                  <c:v>0.66</c:v>
                </c:pt>
                <c:pt idx="8">
                  <c:v>#N/A</c:v>
                </c:pt>
                <c:pt idx="9">
                  <c:v>1.21</c:v>
                </c:pt>
              </c:numCache>
            </c:numRef>
          </c:val>
          <c:extLst>
            <c:ext xmlns:c16="http://schemas.microsoft.com/office/drawing/2014/chart" uri="{C3380CC4-5D6E-409C-BE32-E72D297353CC}">
              <c16:uniqueId val="{00000007-6893-4419-9305-D803003C2A2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0.79</c:v>
                </c:pt>
                <c:pt idx="2">
                  <c:v>#N/A</c:v>
                </c:pt>
                <c:pt idx="3">
                  <c:v>0.68</c:v>
                </c:pt>
                <c:pt idx="4">
                  <c:v>#N/A</c:v>
                </c:pt>
                <c:pt idx="5">
                  <c:v>0.53</c:v>
                </c:pt>
                <c:pt idx="6">
                  <c:v>#N/A</c:v>
                </c:pt>
                <c:pt idx="7">
                  <c:v>0.81</c:v>
                </c:pt>
                <c:pt idx="8">
                  <c:v>#N/A</c:v>
                </c:pt>
                <c:pt idx="9">
                  <c:v>1.44</c:v>
                </c:pt>
              </c:numCache>
            </c:numRef>
          </c:val>
          <c:extLst>
            <c:ext xmlns:c16="http://schemas.microsoft.com/office/drawing/2014/chart" uri="{C3380CC4-5D6E-409C-BE32-E72D297353CC}">
              <c16:uniqueId val="{00000008-6893-4419-9305-D803003C2A2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5.74</c:v>
                </c:pt>
                <c:pt idx="2">
                  <c:v>#N/A</c:v>
                </c:pt>
                <c:pt idx="3">
                  <c:v>6.02</c:v>
                </c:pt>
                <c:pt idx="4">
                  <c:v>#N/A</c:v>
                </c:pt>
                <c:pt idx="5">
                  <c:v>5.84</c:v>
                </c:pt>
                <c:pt idx="6">
                  <c:v>#N/A</c:v>
                </c:pt>
                <c:pt idx="7">
                  <c:v>6.03</c:v>
                </c:pt>
                <c:pt idx="8">
                  <c:v>#N/A</c:v>
                </c:pt>
                <c:pt idx="9">
                  <c:v>5.68</c:v>
                </c:pt>
              </c:numCache>
            </c:numRef>
          </c:val>
          <c:extLst>
            <c:ext xmlns:c16="http://schemas.microsoft.com/office/drawing/2014/chart" uri="{C3380CC4-5D6E-409C-BE32-E72D297353CC}">
              <c16:uniqueId val="{00000009-6893-4419-9305-D803003C2A25}"/>
            </c:ext>
          </c:extLst>
        </c:ser>
        <c:dLbls>
          <c:showLegendKey val="0"/>
          <c:showVal val="0"/>
          <c:showCatName val="0"/>
          <c:showSerName val="0"/>
          <c:showPercent val="0"/>
          <c:showBubbleSize val="0"/>
        </c:dLbls>
        <c:gapWidth val="150"/>
        <c:overlap val="100"/>
        <c:axId val="518366640"/>
        <c:axId val="518370560"/>
      </c:barChart>
      <c:catAx>
        <c:axId val="51836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8370560"/>
        <c:crosses val="autoZero"/>
        <c:auto val="1"/>
        <c:lblAlgn val="ctr"/>
        <c:lblOffset val="100"/>
        <c:tickLblSkip val="1"/>
        <c:tickMarkSkip val="1"/>
        <c:noMultiLvlLbl val="0"/>
      </c:catAx>
      <c:valAx>
        <c:axId val="518370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8366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6239</c:v>
                </c:pt>
                <c:pt idx="5">
                  <c:v>6344</c:v>
                </c:pt>
                <c:pt idx="8">
                  <c:v>6461</c:v>
                </c:pt>
                <c:pt idx="11">
                  <c:v>6480</c:v>
                </c:pt>
                <c:pt idx="14">
                  <c:v>6388</c:v>
                </c:pt>
              </c:numCache>
            </c:numRef>
          </c:val>
          <c:extLst>
            <c:ext xmlns:c16="http://schemas.microsoft.com/office/drawing/2014/chart" uri="{C3380CC4-5D6E-409C-BE32-E72D297353CC}">
              <c16:uniqueId val="{00000000-22A8-49F9-89E3-59F5B4F5E0F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2A8-49F9-89E3-59F5B4F5E0F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104</c:v>
                </c:pt>
                <c:pt idx="3">
                  <c:v>41</c:v>
                </c:pt>
                <c:pt idx="6">
                  <c:v>43</c:v>
                </c:pt>
                <c:pt idx="9">
                  <c:v>25</c:v>
                </c:pt>
                <c:pt idx="12">
                  <c:v>18</c:v>
                </c:pt>
              </c:numCache>
            </c:numRef>
          </c:val>
          <c:extLst>
            <c:ext xmlns:c16="http://schemas.microsoft.com/office/drawing/2014/chart" uri="{C3380CC4-5D6E-409C-BE32-E72D297353CC}">
              <c16:uniqueId val="{00000002-22A8-49F9-89E3-59F5B4F5E0F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241</c:v>
                </c:pt>
                <c:pt idx="3">
                  <c:v>198</c:v>
                </c:pt>
                <c:pt idx="6">
                  <c:v>206</c:v>
                </c:pt>
                <c:pt idx="9">
                  <c:v>254</c:v>
                </c:pt>
                <c:pt idx="12">
                  <c:v>240</c:v>
                </c:pt>
              </c:numCache>
            </c:numRef>
          </c:val>
          <c:extLst>
            <c:ext xmlns:c16="http://schemas.microsoft.com/office/drawing/2014/chart" uri="{C3380CC4-5D6E-409C-BE32-E72D297353CC}">
              <c16:uniqueId val="{00000003-22A8-49F9-89E3-59F5B4F5E0F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1080</c:v>
                </c:pt>
                <c:pt idx="3">
                  <c:v>1122</c:v>
                </c:pt>
                <c:pt idx="6">
                  <c:v>1059</c:v>
                </c:pt>
                <c:pt idx="9">
                  <c:v>986</c:v>
                </c:pt>
                <c:pt idx="12">
                  <c:v>953</c:v>
                </c:pt>
              </c:numCache>
            </c:numRef>
          </c:val>
          <c:extLst>
            <c:ext xmlns:c16="http://schemas.microsoft.com/office/drawing/2014/chart" uri="{C3380CC4-5D6E-409C-BE32-E72D297353CC}">
              <c16:uniqueId val="{00000004-22A8-49F9-89E3-59F5B4F5E0F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A8-49F9-89E3-59F5B4F5E0F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2A8-49F9-89E3-59F5B4F5E0F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5420</c:v>
                </c:pt>
                <c:pt idx="3">
                  <c:v>5662</c:v>
                </c:pt>
                <c:pt idx="6">
                  <c:v>5745</c:v>
                </c:pt>
                <c:pt idx="9">
                  <c:v>5449</c:v>
                </c:pt>
                <c:pt idx="12">
                  <c:v>5377</c:v>
                </c:pt>
              </c:numCache>
            </c:numRef>
          </c:val>
          <c:extLst>
            <c:ext xmlns:c16="http://schemas.microsoft.com/office/drawing/2014/chart" uri="{C3380CC4-5D6E-409C-BE32-E72D297353CC}">
              <c16:uniqueId val="{00000007-22A8-49F9-89E3-59F5B4F5E0F8}"/>
            </c:ext>
          </c:extLst>
        </c:ser>
        <c:dLbls>
          <c:showLegendKey val="0"/>
          <c:showVal val="0"/>
          <c:showCatName val="0"/>
          <c:showSerName val="0"/>
          <c:showPercent val="0"/>
          <c:showBubbleSize val="0"/>
        </c:dLbls>
        <c:gapWidth val="100"/>
        <c:overlap val="100"/>
        <c:axId val="518370952"/>
        <c:axId val="518362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606</c:v>
                </c:pt>
                <c:pt idx="2">
                  <c:v>#N/A</c:v>
                </c:pt>
                <c:pt idx="3">
                  <c:v>#N/A</c:v>
                </c:pt>
                <c:pt idx="4">
                  <c:v>679</c:v>
                </c:pt>
                <c:pt idx="5">
                  <c:v>#N/A</c:v>
                </c:pt>
                <c:pt idx="6">
                  <c:v>#N/A</c:v>
                </c:pt>
                <c:pt idx="7">
                  <c:v>592</c:v>
                </c:pt>
                <c:pt idx="8">
                  <c:v>#N/A</c:v>
                </c:pt>
                <c:pt idx="9">
                  <c:v>#N/A</c:v>
                </c:pt>
                <c:pt idx="10">
                  <c:v>234</c:v>
                </c:pt>
                <c:pt idx="11">
                  <c:v>#N/A</c:v>
                </c:pt>
                <c:pt idx="12">
                  <c:v>#N/A</c:v>
                </c:pt>
                <c:pt idx="13">
                  <c:v>200</c:v>
                </c:pt>
                <c:pt idx="14">
                  <c:v>#N/A</c:v>
                </c:pt>
              </c:numCache>
            </c:numRef>
          </c:val>
          <c:smooth val="0"/>
          <c:extLst>
            <c:ext xmlns:c16="http://schemas.microsoft.com/office/drawing/2014/chart" uri="{C3380CC4-5D6E-409C-BE32-E72D297353CC}">
              <c16:uniqueId val="{00000008-22A8-49F9-89E3-59F5B4F5E0F8}"/>
            </c:ext>
          </c:extLst>
        </c:ser>
        <c:dLbls>
          <c:showLegendKey val="0"/>
          <c:showVal val="0"/>
          <c:showCatName val="0"/>
          <c:showSerName val="0"/>
          <c:showPercent val="0"/>
          <c:showBubbleSize val="0"/>
        </c:dLbls>
        <c:marker val="1"/>
        <c:smooth val="0"/>
        <c:axId val="518370952"/>
        <c:axId val="518362328"/>
      </c:lineChart>
      <c:catAx>
        <c:axId val="518370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8362328"/>
        <c:crosses val="autoZero"/>
        <c:auto val="1"/>
        <c:lblAlgn val="ctr"/>
        <c:lblOffset val="100"/>
        <c:tickLblSkip val="1"/>
        <c:tickMarkSkip val="1"/>
        <c:noMultiLvlLbl val="0"/>
      </c:catAx>
      <c:valAx>
        <c:axId val="518362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8370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64784</c:v>
                </c:pt>
                <c:pt idx="5">
                  <c:v>65188</c:v>
                </c:pt>
                <c:pt idx="8">
                  <c:v>65326</c:v>
                </c:pt>
                <c:pt idx="11">
                  <c:v>65889</c:v>
                </c:pt>
                <c:pt idx="14">
                  <c:v>66074</c:v>
                </c:pt>
              </c:numCache>
            </c:numRef>
          </c:val>
          <c:extLst>
            <c:ext xmlns:c16="http://schemas.microsoft.com/office/drawing/2014/chart" uri="{C3380CC4-5D6E-409C-BE32-E72D297353CC}">
              <c16:uniqueId val="{00000000-7A3B-43D1-A6A9-5214EF4EE78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14671</c:v>
                </c:pt>
                <c:pt idx="5">
                  <c:v>14704</c:v>
                </c:pt>
                <c:pt idx="8">
                  <c:v>13846</c:v>
                </c:pt>
                <c:pt idx="11">
                  <c:v>14690</c:v>
                </c:pt>
                <c:pt idx="14">
                  <c:v>14702</c:v>
                </c:pt>
              </c:numCache>
            </c:numRef>
          </c:val>
          <c:extLst>
            <c:ext xmlns:c16="http://schemas.microsoft.com/office/drawing/2014/chart" uri="{C3380CC4-5D6E-409C-BE32-E72D297353CC}">
              <c16:uniqueId val="{00000001-7A3B-43D1-A6A9-5214EF4EE78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11194</c:v>
                </c:pt>
                <c:pt idx="5">
                  <c:v>10093</c:v>
                </c:pt>
                <c:pt idx="8">
                  <c:v>9895</c:v>
                </c:pt>
                <c:pt idx="11">
                  <c:v>10841</c:v>
                </c:pt>
                <c:pt idx="14">
                  <c:v>10342</c:v>
                </c:pt>
              </c:numCache>
            </c:numRef>
          </c:val>
          <c:extLst>
            <c:ext xmlns:c16="http://schemas.microsoft.com/office/drawing/2014/chart" uri="{C3380CC4-5D6E-409C-BE32-E72D297353CC}">
              <c16:uniqueId val="{00000002-7A3B-43D1-A6A9-5214EF4EE78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A3B-43D1-A6A9-5214EF4EE78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A3B-43D1-A6A9-5214EF4EE78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644</c:v>
                </c:pt>
                <c:pt idx="3">
                  <c:v>639</c:v>
                </c:pt>
                <c:pt idx="6">
                  <c:v>477</c:v>
                </c:pt>
                <c:pt idx="9">
                  <c:v>649</c:v>
                </c:pt>
                <c:pt idx="12">
                  <c:v>538</c:v>
                </c:pt>
              </c:numCache>
            </c:numRef>
          </c:val>
          <c:extLst>
            <c:ext xmlns:c16="http://schemas.microsoft.com/office/drawing/2014/chart" uri="{C3380CC4-5D6E-409C-BE32-E72D297353CC}">
              <c16:uniqueId val="{00000005-7A3B-43D1-A6A9-5214EF4EE78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7706</c:v>
                </c:pt>
                <c:pt idx="3">
                  <c:v>8758</c:v>
                </c:pt>
                <c:pt idx="6">
                  <c:v>8702</c:v>
                </c:pt>
                <c:pt idx="9">
                  <c:v>8804</c:v>
                </c:pt>
                <c:pt idx="12">
                  <c:v>9110</c:v>
                </c:pt>
              </c:numCache>
            </c:numRef>
          </c:val>
          <c:extLst>
            <c:ext xmlns:c16="http://schemas.microsoft.com/office/drawing/2014/chart" uri="{C3380CC4-5D6E-409C-BE32-E72D297353CC}">
              <c16:uniqueId val="{00000006-7A3B-43D1-A6A9-5214EF4EE78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1614</c:v>
                </c:pt>
                <c:pt idx="3">
                  <c:v>2754</c:v>
                </c:pt>
                <c:pt idx="6">
                  <c:v>3533</c:v>
                </c:pt>
                <c:pt idx="9">
                  <c:v>3382</c:v>
                </c:pt>
                <c:pt idx="12">
                  <c:v>3348</c:v>
                </c:pt>
              </c:numCache>
            </c:numRef>
          </c:val>
          <c:extLst>
            <c:ext xmlns:c16="http://schemas.microsoft.com/office/drawing/2014/chart" uri="{C3380CC4-5D6E-409C-BE32-E72D297353CC}">
              <c16:uniqueId val="{00000007-7A3B-43D1-A6A9-5214EF4EE78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18788</c:v>
                </c:pt>
                <c:pt idx="3">
                  <c:v>17487</c:v>
                </c:pt>
                <c:pt idx="6">
                  <c:v>15227</c:v>
                </c:pt>
                <c:pt idx="9">
                  <c:v>15258</c:v>
                </c:pt>
                <c:pt idx="12">
                  <c:v>14467</c:v>
                </c:pt>
              </c:numCache>
            </c:numRef>
          </c:val>
          <c:extLst>
            <c:ext xmlns:c16="http://schemas.microsoft.com/office/drawing/2014/chart" uri="{C3380CC4-5D6E-409C-BE32-E72D297353CC}">
              <c16:uniqueId val="{00000008-7A3B-43D1-A6A9-5214EF4EE78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1761</c:v>
                </c:pt>
                <c:pt idx="3">
                  <c:v>1008</c:v>
                </c:pt>
                <c:pt idx="6">
                  <c:v>579</c:v>
                </c:pt>
                <c:pt idx="9">
                  <c:v>2341</c:v>
                </c:pt>
                <c:pt idx="12">
                  <c:v>1917</c:v>
                </c:pt>
              </c:numCache>
            </c:numRef>
          </c:val>
          <c:extLst>
            <c:ext xmlns:c16="http://schemas.microsoft.com/office/drawing/2014/chart" uri="{C3380CC4-5D6E-409C-BE32-E72D297353CC}">
              <c16:uniqueId val="{00000009-7A3B-43D1-A6A9-5214EF4EE78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45000</c:v>
                </c:pt>
                <c:pt idx="3">
                  <c:v>44515</c:v>
                </c:pt>
                <c:pt idx="6">
                  <c:v>44231</c:v>
                </c:pt>
                <c:pt idx="9">
                  <c:v>43956</c:v>
                </c:pt>
                <c:pt idx="12">
                  <c:v>43453</c:v>
                </c:pt>
              </c:numCache>
            </c:numRef>
          </c:val>
          <c:extLst>
            <c:ext xmlns:c16="http://schemas.microsoft.com/office/drawing/2014/chart" uri="{C3380CC4-5D6E-409C-BE32-E72D297353CC}">
              <c16:uniqueId val="{0000000A-7A3B-43D1-A6A9-5214EF4EE780}"/>
            </c:ext>
          </c:extLst>
        </c:ser>
        <c:dLbls>
          <c:showLegendKey val="0"/>
          <c:showVal val="0"/>
          <c:showCatName val="0"/>
          <c:showSerName val="0"/>
          <c:showPercent val="0"/>
          <c:showBubbleSize val="0"/>
        </c:dLbls>
        <c:gapWidth val="100"/>
        <c:overlap val="100"/>
        <c:axId val="518368208"/>
        <c:axId val="518365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A3B-43D1-A6A9-5214EF4EE780}"/>
            </c:ext>
          </c:extLst>
        </c:ser>
        <c:dLbls>
          <c:showLegendKey val="0"/>
          <c:showVal val="0"/>
          <c:showCatName val="0"/>
          <c:showSerName val="0"/>
          <c:showPercent val="0"/>
          <c:showBubbleSize val="0"/>
        </c:dLbls>
        <c:marker val="1"/>
        <c:smooth val="0"/>
        <c:axId val="518368208"/>
        <c:axId val="518365072"/>
      </c:lineChart>
      <c:catAx>
        <c:axId val="51836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8365072"/>
        <c:crosses val="autoZero"/>
        <c:auto val="1"/>
        <c:lblAlgn val="ctr"/>
        <c:lblOffset val="100"/>
        <c:tickLblSkip val="1"/>
        <c:tickMarkSkip val="1"/>
        <c:noMultiLvlLbl val="0"/>
      </c:catAx>
      <c:valAx>
        <c:axId val="518365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8368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1842</c:v>
                </c:pt>
                <c:pt idx="1">
                  <c:v>2300</c:v>
                </c:pt>
                <c:pt idx="2">
                  <c:v>2452</c:v>
                </c:pt>
              </c:numCache>
            </c:numRef>
          </c:val>
          <c:extLst>
            <c:ext xmlns:c16="http://schemas.microsoft.com/office/drawing/2014/chart" uri="{C3380CC4-5D6E-409C-BE32-E72D297353CC}">
              <c16:uniqueId val="{00000000-2113-47E5-BA85-2E52428AC34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1684</c:v>
                </c:pt>
                <c:pt idx="1">
                  <c:v>1736</c:v>
                </c:pt>
                <c:pt idx="2">
                  <c:v>1807</c:v>
                </c:pt>
              </c:numCache>
            </c:numRef>
          </c:val>
          <c:extLst>
            <c:ext xmlns:c16="http://schemas.microsoft.com/office/drawing/2014/chart" uri="{C3380CC4-5D6E-409C-BE32-E72D297353CC}">
              <c16:uniqueId val="{00000001-2113-47E5-BA85-2E52428AC34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3378</c:v>
                </c:pt>
                <c:pt idx="1">
                  <c:v>3355</c:v>
                </c:pt>
                <c:pt idx="2">
                  <c:v>3305</c:v>
                </c:pt>
              </c:numCache>
            </c:numRef>
          </c:val>
          <c:extLst>
            <c:ext xmlns:c16="http://schemas.microsoft.com/office/drawing/2014/chart" uri="{C3380CC4-5D6E-409C-BE32-E72D297353CC}">
              <c16:uniqueId val="{00000002-2113-47E5-BA85-2E52428AC348}"/>
            </c:ext>
          </c:extLst>
        </c:ser>
        <c:dLbls>
          <c:showLegendKey val="0"/>
          <c:showVal val="0"/>
          <c:showCatName val="0"/>
          <c:showSerName val="0"/>
          <c:showPercent val="0"/>
          <c:showBubbleSize val="0"/>
        </c:dLbls>
        <c:gapWidth val="120"/>
        <c:overlap val="100"/>
        <c:axId val="518361544"/>
        <c:axId val="518366248"/>
      </c:barChart>
      <c:catAx>
        <c:axId val="518361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8366248"/>
        <c:crosses val="autoZero"/>
        <c:auto val="1"/>
        <c:lblAlgn val="ctr"/>
        <c:lblOffset val="100"/>
        <c:tickLblSkip val="1"/>
        <c:tickMarkSkip val="1"/>
        <c:noMultiLvlLbl val="0"/>
      </c:catAx>
      <c:valAx>
        <c:axId val="5183662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8361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{4F3435F7-F8EA-4274-9B77-B2524A4B3CF7}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509-4871-909B-55C979F6A76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{6504F091-7039-4544-9183-209612CF48F2}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509-4871-909B-55C979F6A76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{E1DDBFDB-14B2-446D-B018-FD653357538A}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509-4871-909B-55C979F6A76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{69FF2051-E281-4280-87F5-D91E887ED304}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509-4871-909B-55C979F6A76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{5E94C579-74E8-4D0A-B539-0BF235421BDC}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509-4871-909B-55C979F6A76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{7CB50E99-5E45-4405-A5A0-0093743EDEF1}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509-4871-909B-55C979F6A76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{E7BA33C3-134B-4FD6-AF56-00A48FB04015}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509-4871-909B-55C979F6A76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{8BF0F058-EC6E-4E6B-93E1-8DCA709A422B}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509-4871-909B-55C979F6A76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{693067FB-6F6E-45CC-AA0D-C773554AF4A3}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509-4871-909B-55C979F6A76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57.4</c:v>
                </c:pt>
                <c:pt idx="16">
                  <c:v>56</c:v>
                </c:pt>
                <c:pt idx="24">
                  <c:v>57.4</c:v>
                </c:pt>
                <c:pt idx="32">
                  <c:v>59.2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509-4871-909B-55C979F6A76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{D42CF41E-2E52-48F7-B33E-5946DEE9F94A}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509-4871-909B-55C979F6A76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{98023B85-8630-438A-9CA2-8B794F6BD800}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509-4871-909B-55C979F6A76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{85120A65-481B-4832-8D9C-3A0152807698}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509-4871-909B-55C979F6A76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{016C95DF-068C-48E8-B0BD-D2758DC4ECD7}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509-4871-909B-55C979F6A76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{CDB592E7-D987-40C8-9242-713B36DC0C78}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509-4871-909B-55C979F6A76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{8E319514-16E9-4259-85FB-C275286EBB87}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509-4871-909B-55C979F6A76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{A47C0794-4ED4-4875-9CE9-19AD8F045027}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509-4871-909B-55C979F6A76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{F5FC70E2-C391-4C42-9890-472CF7ABF21B}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509-4871-909B-55C979F6A76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{833E976F-391D-4B84-A508-3F55DD0C5679}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509-4871-909B-55C979F6A7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58.9</c:v>
                </c:pt>
                <c:pt idx="24">
                  <c:v>59.4</c:v>
                </c:pt>
                <c:pt idx="32">
                  <c:v>60.4</c:v>
                </c:pt>
              </c:numCache>
            </c:numRef>
          </c:xVal>
          <c:yVal>
            <c:numRef>
              <c:f>公会計指標分析・財政指標組合せ分析表!$BP$55:$DC$55</c:f>
              <c:numCache>
                <c:formatCode>#,##0.0;"▲ "#,##0.0</c:formatCode>
                <c:ptCount val="40"/>
                <c:pt idx="8">
                  <c:v>16.600000000000001</c:v>
                </c:pt>
                <c:pt idx="16">
                  <c:v>17.399999999999999</c:v>
                </c:pt>
                <c:pt idx="24">
                  <c:v>12.1</c:v>
                </c:pt>
                <c:pt idx="32">
                  <c:v>11.2</c:v>
                </c:pt>
              </c:numCache>
            </c:numRef>
          </c:yVal>
          <c:smooth val="0"/>
          <c:extLst>
            <c:ext xmlns:c16="http://schemas.microsoft.com/office/drawing/2014/chart" uri="{C3380CC4-5D6E-409C-BE32-E72D297353CC}">
              <c16:uniqueId val="{00000013-F509-4871-909B-55C979F6A76A}"/>
            </c:ext>
          </c:extLst>
        </c:ser>
        <c:dLbls>
          <c:showLegendKey val="0"/>
          <c:showVal val="1"/>
          <c:showCatName val="0"/>
          <c:showSerName val="0"/>
          <c:showPercent val="0"/>
          <c:showBubbleSize val="0"/>
        </c:dLbls>
        <c:axId val="570402688"/>
        <c:axId val="570403864"/>
      </c:scatterChart>
      <c:valAx>
        <c:axId val="570402688"/>
        <c:scaling>
          <c:orientation val="minMax"/>
          <c:max val="60.6"/>
          <c:min val="58.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0403864"/>
        <c:crosses val="autoZero"/>
        <c:crossBetween val="midCat"/>
      </c:valAx>
      <c:valAx>
        <c:axId val="570403864"/>
        <c:scaling>
          <c:orientation val="minMax"/>
          <c:max val="18.5"/>
          <c:min val="1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04026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{C9FD28DA-9D64-4551-BA68-A6FB8DD1FF9B}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9AB-43F9-A1DC-443AD2B711F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{808F1547-C68B-49EE-A4CF-C651AE87FB46}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AB-43F9-A1DC-443AD2B711F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{8285461D-520E-4D1C-BEE7-57F8FD39A9AB}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AB-43F9-A1DC-443AD2B711F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{10034A45-F879-4C99-AC2C-28C072F9564A}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AB-43F9-A1DC-443AD2B711F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{0760E4FB-BDA2-4A4C-8288-BE53480798CE}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AB-43F9-A1DC-443AD2B711F9}"/>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{6ECC6D71-5C22-49DF-948A-15C2A93C20D7}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9AB-43F9-A1DC-443AD2B711F9}"/>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{3BFC3B5B-57A7-4038-961A-BB01815FD80E}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9AB-43F9-A1DC-443AD2B711F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{DFAEE157-58F0-4D3F-A0D1-82F159EBF841}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9AB-43F9-A1DC-443AD2B711F9}"/>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{3CFAEE62-38F4-455A-9158-EBC367301CE9}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9AB-43F9-A1DC-443AD2B711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2.1</c:v>
                </c:pt>
                <c:pt idx="8">
                  <c:v>2.1</c:v>
                </c:pt>
                <c:pt idx="16">
                  <c:v>2.1</c:v>
                </c:pt>
                <c:pt idx="24">
                  <c:v>1.6</c:v>
                </c:pt>
                <c:pt idx="32">
                  <c:v>1.1000000000000001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9AB-43F9-A1DC-443AD2B711F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{F1223D6D-9154-43EB-9932-2A9D82B78577}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9AB-43F9-A1DC-443AD2B711F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{27E76E63-A418-40CF-A015-3CFC477FBA04}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AB-43F9-A1DC-443AD2B711F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{8FF86DAB-3007-437F-AA31-73278E4A7F91}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AB-43F9-A1DC-443AD2B711F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{EC46EB00-B1B7-4507-98C2-B3DB2A13AE72}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AB-43F9-A1DC-443AD2B711F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{CE296B42-7CF4-46EE-9D56-C1923B676CFB}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AB-43F9-A1DC-443AD2B711F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{7926D582-A413-4DE0-B305-38C3FAC2A375}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9AB-43F9-A1DC-443AD2B711F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{AD188C07-75D7-443B-A6CD-B996E38F73C3}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9AB-43F9-A1DC-443AD2B711F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{B0462A02-4D39-417B-A1C7-AAE4D1DD8B64}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9AB-43F9-A1DC-443AD2B711F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{EEE6C0AC-FDFF-4A2E-B42E-ED3FE3F8F619}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9AB-43F9-A1DC-443AD2B711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4.0999999999999996</c:v>
                </c:pt>
                <c:pt idx="8">
                  <c:v>3.6</c:v>
                </c:pt>
                <c:pt idx="16">
                  <c:v>3.6</c:v>
                </c:pt>
                <c:pt idx="24">
                  <c:v>3.5</c:v>
                </c:pt>
                <c:pt idx="32">
                  <c:v>3.5</c:v>
                </c:pt>
              </c:numCache>
            </c:numRef>
          </c:xVal>
          <c:yVal>
            <c:numRef>
              <c:f>公会計指標分析・財政指標組合せ分析表!$BP$77:$DC$77</c:f>
              <c:numCache>
                <c:formatCode>#,##0.0;"▲ "#,##0.0</c:formatCode>
                <c:ptCount val="40"/>
                <c:pt idx="0">
                  <c:v>21.2</c:v>
                </c:pt>
                <c:pt idx="8">
                  <c:v>16.600000000000001</c:v>
                </c:pt>
                <c:pt idx="16">
                  <c:v>17.399999999999999</c:v>
                </c:pt>
                <c:pt idx="24">
                  <c:v>12.1</c:v>
                </c:pt>
                <c:pt idx="32">
                  <c:v>11.2</c:v>
                </c:pt>
              </c:numCache>
            </c:numRef>
          </c:yVal>
          <c:smooth val="0"/>
          <c:extLst>
            <c:ext xmlns:c16="http://schemas.microsoft.com/office/drawing/2014/chart" uri="{C3380CC4-5D6E-409C-BE32-E72D297353CC}">
              <c16:uniqueId val="{00000013-49AB-43F9-A1DC-443AD2B711F9}"/>
            </c:ext>
          </c:extLst>
        </c:ser>
        <c:dLbls>
          <c:showLegendKey val="0"/>
          <c:showVal val="1"/>
          <c:showCatName val="0"/>
          <c:showSerName val="0"/>
          <c:showPercent val="0"/>
          <c:showBubbleSize val="0"/>
        </c:dLbls>
        <c:axId val="570403080"/>
        <c:axId val="570407000"/>
      </c:scatterChart>
      <c:valAx>
        <c:axId val="570403080"/>
        <c:scaling>
          <c:orientation val="minMax"/>
          <c:max val="4.1999999999999993"/>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0407000"/>
        <c:crosses val="autoZero"/>
        <c:crossBetween val="midCat"/>
      </c:valAx>
      <c:valAx>
        <c:axId val="570407000"/>
        <c:scaling>
          <c:orientation val="minMax"/>
          <c:max val="23"/>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04030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（Ａ）一般会計等における元利償還金等は、平成</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年債</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の償還終了による元利償還金の減少</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等により、</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126,000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千円の減となりました。</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（Ｂ）算入公債費等については、臨時財政対策債の算入終了等により、前年度比で、</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92,000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千円の減少となりました。</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以上により、実質公債費比率の分子は、前年度から、</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34,000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千円の減となり、実質公債費比率は、</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ヵ年平均で、</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％となりました。</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引き続き、市債に大きく頼ることのない財政運営に努めていきます。</a:t>
          </a:r>
          <a:endParaRPr kumimoji="1" lang="ja-JP" altLang="en-US"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（Ａ）地方債償還額が発行額を上回ったことにより、地方債の現在高が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億円減少し、将来負担額の合計は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億円減少しました。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（Ｂ）充当可能財源等は、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億円減少し、将来負担比率の分子は▲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億円となり、充当可能財源等が将来負担額を上回ったため、将来負担比率は、算出されませんでした。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今後も将来世代に負担を先送りしない財政運営に努めていきます。</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京都府宇治市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基金全体の令和元年度末現在高は、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7,564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百万円で、前年度から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173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百万円の増額となりました。繰入については、将来のまちづくりのために宅地開発等協力寄附金等を原資とする公共施設等整備基金に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百万円を行った一方で、決算剰余金等について、財政調整基金に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百万円、減債基金に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百万円、公共施設等整備基金に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百万円を積み立てたことなどにより、基金全体として、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173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百万円増加しました。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健全かつ持続可能な財政運営に努め、財政状況や基金目的等に応じた確保・活用を図ります。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公共施設等の整備や、高齢者施策、観光施策、子育て支援施策等、幅広く基金を活用した事業実施を進めています。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公共施設等整備基金を排水路改良事業や高度救急設備整備に、地域福祉振興基金を地域福祉センター再整備事業に充当するなど、必要となる事業の財源として特定目的金を積極的に活用してことにより、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百万円減少しました。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健全かつ持続可能な財政運営に努めるなかで、事業目的に沿う活用を図ります。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将来的な財政状況の変化に対応するため、決算剰余金等について積立を実施したことにより、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百万円増加しました。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健全かつ持続可能な財政運営に努め、可能な限り基金の確保を図ります。</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将来的な公債費の償還の平準化を図るため、決算剰余金等について積立を実施したことにより、</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71</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今後の事業に係る公債費負担に応じ、活用を図っていきます。</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185,878
182,824
67.54
63,527,046
62,771,041
515,535
35,633,479
43,453,398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D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D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D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00000000-0008-0000-0D00-000039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当市では、平成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年度に策定した公共施設等総合管理計画において、公共施設等の延べ床面積を</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％削減するという目標を掲げ、老朽化した施設の集約化・複合化や除却を進めていくところである。</a:t>
          </a:r>
          <a:endParaRPr lang="ja-JP" altLang="ja-JP">
            <a:effectLst/>
          </a:endParaRPr>
        </a:p>
        <a:p>
          <a:r>
            <a:rPr kumimoji="1" lang="ja-JP" altLang="ja-JP" sz="1100">
              <a:solidFill>
                <a:schemeClr val="dk1"/>
              </a:solidFill>
              <a:effectLst/>
              <a:latin typeface="+mn-lt"/>
              <a:ea typeface="+mn-ea"/>
              <a:cs typeface="+mn-cs"/>
            </a:rPr>
            <a:t>現状においては、類似団体平均を下回っている状況。</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00000000-0008-0000-0D00-000047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164211</xdr:rowOff>
    </xdr:from>
    <xdr:to>
      <xdr:col>23</xdr:col>
      <xdr:colOff>85090</xdr:colOff>
      <xdr:row>34</xdr:row>
      <xdr:rowOff>49149</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flipV="1">
          <a:off x="4760595" y="5393436"/>
          <a:ext cx="127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52976</xdr:rowOff>
    </xdr:from>
    <xdr:ext cx="405111" cy="259045"/>
    <xdr:sp macro="" textlink="">
      <xdr:nvSpPr>
        <xdr:cNvPr id="73" name="有形固定資産減価償却率最小値テキスト">
          <a:extLst>
            <a:ext uri="{FF2B5EF4-FFF2-40B4-BE49-F238E27FC236}">
              <a16:creationId xmlns:a16="http://schemas.microsoft.com/office/drawing/2014/main" id="{00000000-0008-0000-0D00-000049000000}"/>
            </a:ext>
          </a:extLst>
        </xdr:cNvPr>
        <xdr:cNvSpPr txBox="1"/>
      </xdr:nvSpPr>
      <xdr:spPr>
        <a:xfrm>
          <a:off x="4813300"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49149</xdr:rowOff>
    </xdr:from>
    <xdr:to>
      <xdr:col>23</xdr:col>
      <xdr:colOff>174625</xdr:colOff>
      <xdr:row>34</xdr:row>
      <xdr:rowOff>49149</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4673600" y="664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110888</xdr:rowOff>
    </xdr:from>
    <xdr:ext cx="405111" cy="259045"/>
    <xdr:sp macro="" textlink="">
      <xdr:nvSpPr>
        <xdr:cNvPr id="75" name="有形固定資産減価償却率最大値テキスト">
          <a:extLst>
            <a:ext uri="{FF2B5EF4-FFF2-40B4-BE49-F238E27FC236}">
              <a16:creationId xmlns:a16="http://schemas.microsoft.com/office/drawing/2014/main" id="{00000000-0008-0000-0D00-00004B000000}"/>
            </a:ext>
          </a:extLst>
        </xdr:cNvPr>
        <xdr:cNvSpPr txBox="1"/>
      </xdr:nvSpPr>
      <xdr:spPr>
        <a:xfrm>
          <a:off x="4813300" y="5168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164211</xdr:rowOff>
    </xdr:from>
    <xdr:to>
      <xdr:col>23</xdr:col>
      <xdr:colOff>174625</xdr:colOff>
      <xdr:row>26</xdr:row>
      <xdr:rowOff>164211</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4673600" y="539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106824</xdr:rowOff>
    </xdr:from>
    <xdr:ext cx="405111" cy="259045"/>
    <xdr:sp macro="" textlink="">
      <xdr:nvSpPr>
        <xdr:cNvPr id="77" name="有形固定資産減価償却率平均値テキスト">
          <a:extLst>
            <a:ext uri="{FF2B5EF4-FFF2-40B4-BE49-F238E27FC236}">
              <a16:creationId xmlns:a16="http://schemas.microsoft.com/office/drawing/2014/main" id="{00000000-0008-0000-0D00-00004D000000}"/>
            </a:ext>
          </a:extLst>
        </xdr:cNvPr>
        <xdr:cNvSpPr txBox="1"/>
      </xdr:nvSpPr>
      <xdr:spPr>
        <a:xfrm>
          <a:off x="4813300" y="6193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128397</xdr:rowOff>
    </xdr:from>
    <xdr:to>
      <xdr:col>23</xdr:col>
      <xdr:colOff>136525</xdr:colOff>
      <xdr:row>32</xdr:row>
      <xdr:rowOff>58547</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711700" y="62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85217</xdr:rowOff>
    </xdr:from>
    <xdr:to>
      <xdr:col>19</xdr:col>
      <xdr:colOff>187325</xdr:colOff>
      <xdr:row>32</xdr:row>
      <xdr:rowOff>15367</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000500" y="6171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50673</xdr:rowOff>
    </xdr:from>
    <xdr:to>
      <xdr:col>11</xdr:col>
      <xdr:colOff>187325</xdr:colOff>
      <xdr:row>31</xdr:row>
      <xdr:rowOff>152273</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2476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39497</xdr:rowOff>
    </xdr:from>
    <xdr:to>
      <xdr:col>7</xdr:col>
      <xdr:colOff>187325</xdr:colOff>
      <xdr:row>29</xdr:row>
      <xdr:rowOff>141097</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1714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88" name="楕円 87">
          <a:extLst>
            <a:ext uri="{FF2B5EF4-FFF2-40B4-BE49-F238E27FC236}">
              <a16:creationId xmlns:a16="http://schemas.microsoft.com/office/drawing/2014/main" id="{00000000-0008-0000-0D00-000058000000}"/>
            </a:ext>
          </a:extLst>
        </xdr:cNvPr>
        <xdr:cNvSpPr/>
      </xdr:nvSpPr>
      <xdr:spPr>
        <a:xfrm>
          <a:off x="4711700" y="61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99458</xdr:rowOff>
    </xdr:from>
    <xdr:ext cx="405111" cy="259045"/>
    <xdr:sp macro="" textlink="">
      <xdr:nvSpPr>
        <xdr:cNvPr id="89" name="有形固定資産減価償却率該当値テキスト">
          <a:extLst>
            <a:ext uri="{FF2B5EF4-FFF2-40B4-BE49-F238E27FC236}">
              <a16:creationId xmlns:a16="http://schemas.microsoft.com/office/drawing/2014/main" id="{00000000-0008-0000-0D00-000059000000}"/>
            </a:ext>
          </a:extLst>
        </xdr:cNvPr>
        <xdr:cNvSpPr txBox="1"/>
      </xdr:nvSpPr>
      <xdr:spPr>
        <a:xfrm>
          <a:off x="4813300" y="6014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170307</xdr:rowOff>
    </xdr:from>
    <xdr:to>
      <xdr:col>19</xdr:col>
      <xdr:colOff>187325</xdr:colOff>
      <xdr:row>31</xdr:row>
      <xdr:rowOff>100457</xdr:rowOff>
    </xdr:to>
    <xdr:sp macro="" textlink="">
      <xdr:nvSpPr>
        <xdr:cNvPr id="90" name="楕円 89">
          <a:extLst>
            <a:ext uri="{FF2B5EF4-FFF2-40B4-BE49-F238E27FC236}">
              <a16:creationId xmlns:a16="http://schemas.microsoft.com/office/drawing/2014/main" id="{00000000-0008-0000-0D00-00005A000000}"/>
            </a:ext>
          </a:extLst>
        </xdr:cNvPr>
        <xdr:cNvSpPr/>
      </xdr:nvSpPr>
      <xdr:spPr>
        <a:xfrm>
          <a:off x="4000500" y="608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49657</xdr:rowOff>
    </xdr:from>
    <xdr:to>
      <xdr:col>23</xdr:col>
      <xdr:colOff>85725</xdr:colOff>
      <xdr:row>31</xdr:row>
      <xdr:rowOff>127381</xdr:rowOff>
    </xdr:to>
    <xdr:cxnSp macro="">
      <xdr:nvCxnSpPr>
        <xdr:cNvPr id="91" name="直線コネクタ 90">
          <a:extLst>
            <a:ext uri="{FF2B5EF4-FFF2-40B4-BE49-F238E27FC236}">
              <a16:creationId xmlns:a16="http://schemas.microsoft.com/office/drawing/2014/main" id="{00000000-0008-0000-0D00-00005B000000}"/>
            </a:ext>
          </a:extLst>
        </xdr:cNvPr>
        <xdr:cNvCxnSpPr/>
      </xdr:nvCxnSpPr>
      <xdr:spPr>
        <a:xfrm>
          <a:off x="4051300" y="6136132"/>
          <a:ext cx="711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109855</xdr:rowOff>
    </xdr:from>
    <xdr:to>
      <xdr:col>15</xdr:col>
      <xdr:colOff>187325</xdr:colOff>
      <xdr:row>31</xdr:row>
      <xdr:rowOff>40005</xdr:rowOff>
    </xdr:to>
    <xdr:sp macro="" textlink="">
      <xdr:nvSpPr>
        <xdr:cNvPr id="92" name="楕円 91">
          <a:extLst>
            <a:ext uri="{FF2B5EF4-FFF2-40B4-BE49-F238E27FC236}">
              <a16:creationId xmlns:a16="http://schemas.microsoft.com/office/drawing/2014/main" id="{00000000-0008-0000-0D00-00005C000000}"/>
            </a:ext>
          </a:extLst>
        </xdr:cNvPr>
        <xdr:cNvSpPr/>
      </xdr:nvSpPr>
      <xdr:spPr>
        <a:xfrm>
          <a:off x="3238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160655</xdr:rowOff>
    </xdr:from>
    <xdr:to>
      <xdr:col>19</xdr:col>
      <xdr:colOff>136525</xdr:colOff>
      <xdr:row>31</xdr:row>
      <xdr:rowOff>49657</xdr:rowOff>
    </xdr:to>
    <xdr:cxnSp macro="">
      <xdr:nvCxnSpPr>
        <xdr:cNvPr id="93" name="直線コネクタ 92">
          <a:extLst>
            <a:ext uri="{FF2B5EF4-FFF2-40B4-BE49-F238E27FC236}">
              <a16:creationId xmlns:a16="http://schemas.microsoft.com/office/drawing/2014/main" id="{00000000-0008-0000-0D00-00005D000000}"/>
            </a:ext>
          </a:extLst>
        </xdr:cNvPr>
        <xdr:cNvCxnSpPr/>
      </xdr:nvCxnSpPr>
      <xdr:spPr>
        <a:xfrm>
          <a:off x="3289300" y="6075680"/>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170307</xdr:rowOff>
    </xdr:from>
    <xdr:to>
      <xdr:col>11</xdr:col>
      <xdr:colOff>187325</xdr:colOff>
      <xdr:row>31</xdr:row>
      <xdr:rowOff>100457</xdr:rowOff>
    </xdr:to>
    <xdr:sp macro="" textlink="">
      <xdr:nvSpPr>
        <xdr:cNvPr id="94" name="楕円 93">
          <a:extLst>
            <a:ext uri="{FF2B5EF4-FFF2-40B4-BE49-F238E27FC236}">
              <a16:creationId xmlns:a16="http://schemas.microsoft.com/office/drawing/2014/main" id="{00000000-0008-0000-0D00-00005E000000}"/>
            </a:ext>
          </a:extLst>
        </xdr:cNvPr>
        <xdr:cNvSpPr/>
      </xdr:nvSpPr>
      <xdr:spPr>
        <a:xfrm>
          <a:off x="2476500" y="608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160655</xdr:rowOff>
    </xdr:from>
    <xdr:to>
      <xdr:col>15</xdr:col>
      <xdr:colOff>136525</xdr:colOff>
      <xdr:row>31</xdr:row>
      <xdr:rowOff>49657</xdr:rowOff>
    </xdr:to>
    <xdr:cxnSp macro="">
      <xdr:nvCxnSpPr>
        <xdr:cNvPr id="95" name="直線コネクタ 94">
          <a:extLst>
            <a:ext uri="{FF2B5EF4-FFF2-40B4-BE49-F238E27FC236}">
              <a16:creationId xmlns:a16="http://schemas.microsoft.com/office/drawing/2014/main" id="{00000000-0008-0000-0D00-00005F000000}"/>
            </a:ext>
          </a:extLst>
        </xdr:cNvPr>
        <xdr:cNvCxnSpPr/>
      </xdr:nvCxnSpPr>
      <xdr:spPr>
        <a:xfrm flipV="1">
          <a:off x="2527300" y="6075680"/>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6494</xdr:rowOff>
    </xdr:from>
    <xdr:ext cx="405111" cy="259045"/>
    <xdr:sp macro="" textlink="">
      <xdr:nvSpPr>
        <xdr:cNvPr id="96" name="n_1aveValue有形固定資産減価償却率">
          <a:extLst>
            <a:ext uri="{FF2B5EF4-FFF2-40B4-BE49-F238E27FC236}">
              <a16:creationId xmlns:a16="http://schemas.microsoft.com/office/drawing/2014/main" id="{00000000-0008-0000-0D00-000060000000}"/>
            </a:ext>
          </a:extLst>
        </xdr:cNvPr>
        <xdr:cNvSpPr txBox="1"/>
      </xdr:nvSpPr>
      <xdr:spPr>
        <a:xfrm>
          <a:off x="3836044" y="6264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156354</xdr:rowOff>
    </xdr:from>
    <xdr:ext cx="405111" cy="259045"/>
    <xdr:sp macro="" textlink="">
      <xdr:nvSpPr>
        <xdr:cNvPr id="97" name="n_2aveValue有形固定資産減価償却率">
          <a:extLst>
            <a:ext uri="{FF2B5EF4-FFF2-40B4-BE49-F238E27FC236}">
              <a16:creationId xmlns:a16="http://schemas.microsoft.com/office/drawing/2014/main" id="{00000000-0008-0000-0D00-000061000000}"/>
            </a:ext>
          </a:extLst>
        </xdr:cNvPr>
        <xdr:cNvSpPr txBox="1"/>
      </xdr:nvSpPr>
      <xdr:spPr>
        <a:xfrm>
          <a:off x="3086744" y="6242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143400</xdr:rowOff>
    </xdr:from>
    <xdr:ext cx="405111" cy="259045"/>
    <xdr:sp macro="" textlink="">
      <xdr:nvSpPr>
        <xdr:cNvPr id="98" name="n_3aveValue有形固定資産減価償却率">
          <a:extLst>
            <a:ext uri="{FF2B5EF4-FFF2-40B4-BE49-F238E27FC236}">
              <a16:creationId xmlns:a16="http://schemas.microsoft.com/office/drawing/2014/main" id="{00000000-0008-0000-0D00-000062000000}"/>
            </a:ext>
          </a:extLst>
        </xdr:cNvPr>
        <xdr:cNvSpPr txBox="1"/>
      </xdr:nvSpPr>
      <xdr:spPr>
        <a:xfrm>
          <a:off x="2324744" y="6229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157624</xdr:rowOff>
    </xdr:from>
    <xdr:ext cx="405111" cy="259045"/>
    <xdr:sp macro="" textlink="">
      <xdr:nvSpPr>
        <xdr:cNvPr id="99" name="n_4aveValue有形固定資産減価償却率">
          <a:extLst>
            <a:ext uri="{FF2B5EF4-FFF2-40B4-BE49-F238E27FC236}">
              <a16:creationId xmlns:a16="http://schemas.microsoft.com/office/drawing/2014/main" id="{00000000-0008-0000-0D00-000063000000}"/>
            </a:ext>
          </a:extLst>
        </xdr:cNvPr>
        <xdr:cNvSpPr txBox="1"/>
      </xdr:nvSpPr>
      <xdr:spPr>
        <a:xfrm>
          <a:off x="1562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116984</xdr:rowOff>
    </xdr:from>
    <xdr:ext cx="405111" cy="259045"/>
    <xdr:sp macro="" textlink="">
      <xdr:nvSpPr>
        <xdr:cNvPr id="100" name="n_1mainValue有形固定資産減価償却率">
          <a:extLst>
            <a:ext uri="{FF2B5EF4-FFF2-40B4-BE49-F238E27FC236}">
              <a16:creationId xmlns:a16="http://schemas.microsoft.com/office/drawing/2014/main" id="{00000000-0008-0000-0D00-000064000000}"/>
            </a:ext>
          </a:extLst>
        </xdr:cNvPr>
        <xdr:cNvSpPr txBox="1"/>
      </xdr:nvSpPr>
      <xdr:spPr>
        <a:xfrm>
          <a:off x="3836044"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56532</xdr:rowOff>
    </xdr:from>
    <xdr:ext cx="405111" cy="259045"/>
    <xdr:sp macro="" textlink="">
      <xdr:nvSpPr>
        <xdr:cNvPr id="101" name="n_2mainValue有形固定資産減価償却率">
          <a:extLst>
            <a:ext uri="{FF2B5EF4-FFF2-40B4-BE49-F238E27FC236}">
              <a16:creationId xmlns:a16="http://schemas.microsoft.com/office/drawing/2014/main" id="{00000000-0008-0000-0D00-000065000000}"/>
            </a:ext>
          </a:extLst>
        </xdr:cNvPr>
        <xdr:cNvSpPr txBox="1"/>
      </xdr:nvSpPr>
      <xdr:spPr>
        <a:xfrm>
          <a:off x="30867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116984</xdr:rowOff>
    </xdr:from>
    <xdr:ext cx="405111" cy="259045"/>
    <xdr:sp macro="" textlink="">
      <xdr:nvSpPr>
        <xdr:cNvPr id="102" name="n_3mainValue有形固定資産減価償却率">
          <a:extLst>
            <a:ext uri="{FF2B5EF4-FFF2-40B4-BE49-F238E27FC236}">
              <a16:creationId xmlns:a16="http://schemas.microsoft.com/office/drawing/2014/main" id="{00000000-0008-0000-0D00-000066000000}"/>
            </a:ext>
          </a:extLst>
        </xdr:cNvPr>
        <xdr:cNvSpPr txBox="1"/>
      </xdr:nvSpPr>
      <xdr:spPr>
        <a:xfrm>
          <a:off x="2324744"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類似団体平均を上回って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、「宇治市財政健全化推進プラン」に基づき、職員定数の見直し及び給与の適正化等に取り組</a:t>
          </a:r>
          <a:r>
            <a:rPr kumimoji="1" lang="ja-JP" altLang="en-US" sz="1100">
              <a:solidFill>
                <a:schemeClr val="dk1"/>
              </a:solidFill>
              <a:effectLst/>
              <a:latin typeface="+mn-lt"/>
              <a:ea typeface="+mn-ea"/>
              <a:cs typeface="+mn-cs"/>
            </a:rPr>
            <a:t>み経費の削減に努めているが、扶助費や繰出金などの増加により、</a:t>
          </a:r>
          <a:r>
            <a:rPr kumimoji="1" lang="ja-JP" altLang="ja-JP" sz="1100">
              <a:solidFill>
                <a:schemeClr val="dk1"/>
              </a:solidFill>
              <a:effectLst/>
              <a:latin typeface="+mn-lt"/>
              <a:ea typeface="+mn-ea"/>
              <a:cs typeface="+mn-cs"/>
            </a:rPr>
            <a:t>償還比率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増加となった</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今後も民間活力等を活用し、より一層の効率化に努める。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0000000-0008-0000-0D00-000084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58402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flipV="1">
          <a:off x="14793595" y="5261428"/>
          <a:ext cx="1269" cy="139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62229</xdr:rowOff>
    </xdr:from>
    <xdr:ext cx="469744" cy="259045"/>
    <xdr:sp macro="" textlink="">
      <xdr:nvSpPr>
        <xdr:cNvPr id="134" name="債務償還比率最小値テキスト">
          <a:extLst>
            <a:ext uri="{FF2B5EF4-FFF2-40B4-BE49-F238E27FC236}">
              <a16:creationId xmlns:a16="http://schemas.microsoft.com/office/drawing/2014/main" id="{00000000-0008-0000-0D00-000086000000}"/>
            </a:ext>
          </a:extLst>
        </xdr:cNvPr>
        <xdr:cNvSpPr txBox="1"/>
      </xdr:nvSpPr>
      <xdr:spPr>
        <a:xfrm>
          <a:off x="14846300" y="666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58402</xdr:rowOff>
    </xdr:from>
    <xdr:to>
      <xdr:col>76</xdr:col>
      <xdr:colOff>111125</xdr:colOff>
      <xdr:row>34</xdr:row>
      <xdr:rowOff>58402</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706600" y="665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00000000-0008-0000-0D00-000088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18958</xdr:rowOff>
    </xdr:from>
    <xdr:ext cx="469744" cy="259045"/>
    <xdr:sp macro="" textlink="">
      <xdr:nvSpPr>
        <xdr:cNvPr id="138" name="債務償還比率平均値テキスト">
          <a:extLst>
            <a:ext uri="{FF2B5EF4-FFF2-40B4-BE49-F238E27FC236}">
              <a16:creationId xmlns:a16="http://schemas.microsoft.com/office/drawing/2014/main" id="{00000000-0008-0000-0D00-00008A000000}"/>
            </a:ext>
          </a:extLst>
        </xdr:cNvPr>
        <xdr:cNvSpPr txBox="1"/>
      </xdr:nvSpPr>
      <xdr:spPr>
        <a:xfrm>
          <a:off x="14846300" y="59339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167531</xdr:rowOff>
    </xdr:from>
    <xdr:to>
      <xdr:col>76</xdr:col>
      <xdr:colOff>73025</xdr:colOff>
      <xdr:row>31</xdr:row>
      <xdr:rowOff>97681</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4744700" y="60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155811</xdr:rowOff>
    </xdr:from>
    <xdr:to>
      <xdr:col>72</xdr:col>
      <xdr:colOff>123825</xdr:colOff>
      <xdr:row>31</xdr:row>
      <xdr:rowOff>85961</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4033500" y="607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159358</xdr:rowOff>
    </xdr:from>
    <xdr:to>
      <xdr:col>68</xdr:col>
      <xdr:colOff>123825</xdr:colOff>
      <xdr:row>31</xdr:row>
      <xdr:rowOff>89508</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3271500" y="607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11965</xdr:rowOff>
    </xdr:from>
    <xdr:to>
      <xdr:col>64</xdr:col>
      <xdr:colOff>123825</xdr:colOff>
      <xdr:row>31</xdr:row>
      <xdr:rowOff>113565</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2509500" y="60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112014</xdr:rowOff>
    </xdr:from>
    <xdr:to>
      <xdr:col>60</xdr:col>
      <xdr:colOff>123825</xdr:colOff>
      <xdr:row>31</xdr:row>
      <xdr:rowOff>42164</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1747500" y="602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118064</xdr:rowOff>
    </xdr:from>
    <xdr:to>
      <xdr:col>76</xdr:col>
      <xdr:colOff>73025</xdr:colOff>
      <xdr:row>32</xdr:row>
      <xdr:rowOff>48214</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4744700" y="620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96491</xdr:rowOff>
    </xdr:from>
    <xdr:ext cx="469744" cy="259045"/>
    <xdr:sp macro="" textlink="">
      <xdr:nvSpPr>
        <xdr:cNvPr id="150" name="債務償還比率該当値テキスト">
          <a:extLst>
            <a:ext uri="{FF2B5EF4-FFF2-40B4-BE49-F238E27FC236}">
              <a16:creationId xmlns:a16="http://schemas.microsoft.com/office/drawing/2014/main" id="{00000000-0008-0000-0D00-000096000000}"/>
            </a:ext>
          </a:extLst>
        </xdr:cNvPr>
        <xdr:cNvSpPr txBox="1"/>
      </xdr:nvSpPr>
      <xdr:spPr>
        <a:xfrm>
          <a:off x="14846300" y="618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99096</xdr:rowOff>
    </xdr:from>
    <xdr:to>
      <xdr:col>72</xdr:col>
      <xdr:colOff>123825</xdr:colOff>
      <xdr:row>32</xdr:row>
      <xdr:rowOff>29246</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4033500" y="618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149896</xdr:rowOff>
    </xdr:from>
    <xdr:to>
      <xdr:col>76</xdr:col>
      <xdr:colOff>22225</xdr:colOff>
      <xdr:row>31</xdr:row>
      <xdr:rowOff>168864</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4084300" y="6236371"/>
          <a:ext cx="711200" cy="1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17399</xdr:rowOff>
    </xdr:from>
    <xdr:to>
      <xdr:col>68</xdr:col>
      <xdr:colOff>123825</xdr:colOff>
      <xdr:row>32</xdr:row>
      <xdr:rowOff>118999</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32715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149896</xdr:rowOff>
    </xdr:from>
    <xdr:to>
      <xdr:col>72</xdr:col>
      <xdr:colOff>73025</xdr:colOff>
      <xdr:row>32</xdr:row>
      <xdr:rowOff>68199</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3322300" y="6236371"/>
          <a:ext cx="762000" cy="8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92193</xdr:rowOff>
    </xdr:from>
    <xdr:to>
      <xdr:col>64</xdr:col>
      <xdr:colOff>123825</xdr:colOff>
      <xdr:row>33</xdr:row>
      <xdr:rowOff>22343</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2509500" y="635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68199</xdr:rowOff>
    </xdr:from>
    <xdr:to>
      <xdr:col>68</xdr:col>
      <xdr:colOff>73025</xdr:colOff>
      <xdr:row>32</xdr:row>
      <xdr:rowOff>142993</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2560300" y="6326124"/>
          <a:ext cx="762000" cy="7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77352</xdr:rowOff>
    </xdr:from>
    <xdr:to>
      <xdr:col>60</xdr:col>
      <xdr:colOff>123825</xdr:colOff>
      <xdr:row>32</xdr:row>
      <xdr:rowOff>7502</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1747500" y="616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128152</xdr:rowOff>
    </xdr:from>
    <xdr:to>
      <xdr:col>64</xdr:col>
      <xdr:colOff>73025</xdr:colOff>
      <xdr:row>32</xdr:row>
      <xdr:rowOff>142993</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a:off x="11798300" y="6214627"/>
          <a:ext cx="762000" cy="18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102488</xdr:rowOff>
    </xdr:from>
    <xdr:ext cx="469744" cy="259045"/>
    <xdr:sp macro="" textlink="">
      <xdr:nvSpPr>
        <xdr:cNvPr id="159" name="n_1aveValue債務償還比率">
          <a:extLst>
            <a:ext uri="{FF2B5EF4-FFF2-40B4-BE49-F238E27FC236}">
              <a16:creationId xmlns:a16="http://schemas.microsoft.com/office/drawing/2014/main" id="{00000000-0008-0000-0D00-00009F000000}"/>
            </a:ext>
          </a:extLst>
        </xdr:cNvPr>
        <xdr:cNvSpPr txBox="1"/>
      </xdr:nvSpPr>
      <xdr:spPr>
        <a:xfrm>
          <a:off x="13836727" y="584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106035</xdr:rowOff>
    </xdr:from>
    <xdr:ext cx="469744" cy="259045"/>
    <xdr:sp macro="" textlink="">
      <xdr:nvSpPr>
        <xdr:cNvPr id="160" name="n_2aveValue債務償還比率">
          <a:extLst>
            <a:ext uri="{FF2B5EF4-FFF2-40B4-BE49-F238E27FC236}">
              <a16:creationId xmlns:a16="http://schemas.microsoft.com/office/drawing/2014/main" id="{00000000-0008-0000-0D00-0000A0000000}"/>
            </a:ext>
          </a:extLst>
        </xdr:cNvPr>
        <xdr:cNvSpPr txBox="1"/>
      </xdr:nvSpPr>
      <xdr:spPr>
        <a:xfrm>
          <a:off x="13087427" y="584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130092</xdr:rowOff>
    </xdr:from>
    <xdr:ext cx="469744" cy="259045"/>
    <xdr:sp macro="" textlink="">
      <xdr:nvSpPr>
        <xdr:cNvPr id="161" name="n_3aveValue債務償還比率">
          <a:extLst>
            <a:ext uri="{FF2B5EF4-FFF2-40B4-BE49-F238E27FC236}">
              <a16:creationId xmlns:a16="http://schemas.microsoft.com/office/drawing/2014/main" id="{00000000-0008-0000-0D00-0000A1000000}"/>
            </a:ext>
          </a:extLst>
        </xdr:cNvPr>
        <xdr:cNvSpPr txBox="1"/>
      </xdr:nvSpPr>
      <xdr:spPr>
        <a:xfrm>
          <a:off x="12325427" y="58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58691</xdr:rowOff>
    </xdr:from>
    <xdr:ext cx="469744" cy="259045"/>
    <xdr:sp macro="" textlink="">
      <xdr:nvSpPr>
        <xdr:cNvPr id="162" name="n_4aveValue債務償還比率">
          <a:extLst>
            <a:ext uri="{FF2B5EF4-FFF2-40B4-BE49-F238E27FC236}">
              <a16:creationId xmlns:a16="http://schemas.microsoft.com/office/drawing/2014/main" id="{00000000-0008-0000-0D00-0000A2000000}"/>
            </a:ext>
          </a:extLst>
        </xdr:cNvPr>
        <xdr:cNvSpPr txBox="1"/>
      </xdr:nvSpPr>
      <xdr:spPr>
        <a:xfrm>
          <a:off x="11563427" y="58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20373</xdr:rowOff>
    </xdr:from>
    <xdr:ext cx="469744" cy="259045"/>
    <xdr:sp macro="" textlink="">
      <xdr:nvSpPr>
        <xdr:cNvPr id="163" name="n_1mainValue債務償還比率">
          <a:extLst>
            <a:ext uri="{FF2B5EF4-FFF2-40B4-BE49-F238E27FC236}">
              <a16:creationId xmlns:a16="http://schemas.microsoft.com/office/drawing/2014/main" id="{00000000-0008-0000-0D00-0000A3000000}"/>
            </a:ext>
          </a:extLst>
        </xdr:cNvPr>
        <xdr:cNvSpPr txBox="1"/>
      </xdr:nvSpPr>
      <xdr:spPr>
        <a:xfrm>
          <a:off x="13836727" y="627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110126</xdr:rowOff>
    </xdr:from>
    <xdr:ext cx="469744" cy="259045"/>
    <xdr:sp macro="" textlink="">
      <xdr:nvSpPr>
        <xdr:cNvPr id="164" name="n_2mainValue債務償還比率">
          <a:extLst>
            <a:ext uri="{FF2B5EF4-FFF2-40B4-BE49-F238E27FC236}">
              <a16:creationId xmlns:a16="http://schemas.microsoft.com/office/drawing/2014/main" id="{00000000-0008-0000-0D00-0000A4000000}"/>
            </a:ext>
          </a:extLst>
        </xdr:cNvPr>
        <xdr:cNvSpPr txBox="1"/>
      </xdr:nvSpPr>
      <xdr:spPr>
        <a:xfrm>
          <a:off x="13087427" y="636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13470</xdr:rowOff>
    </xdr:from>
    <xdr:ext cx="469744" cy="259045"/>
    <xdr:sp macro="" textlink="">
      <xdr:nvSpPr>
        <xdr:cNvPr id="165" name="n_3mainValue債務償還比率">
          <a:extLst>
            <a:ext uri="{FF2B5EF4-FFF2-40B4-BE49-F238E27FC236}">
              <a16:creationId xmlns:a16="http://schemas.microsoft.com/office/drawing/2014/main" id="{00000000-0008-0000-0D00-0000A5000000}"/>
            </a:ext>
          </a:extLst>
        </xdr:cNvPr>
        <xdr:cNvSpPr txBox="1"/>
      </xdr:nvSpPr>
      <xdr:spPr>
        <a:xfrm>
          <a:off x="12325427" y="644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170079</xdr:rowOff>
    </xdr:from>
    <xdr:ext cx="469744" cy="259045"/>
    <xdr:sp macro="" textlink="">
      <xdr:nvSpPr>
        <xdr:cNvPr id="166" name="n_4mainValue債務償還比率">
          <a:extLst>
            <a:ext uri="{FF2B5EF4-FFF2-40B4-BE49-F238E27FC236}">
              <a16:creationId xmlns:a16="http://schemas.microsoft.com/office/drawing/2014/main" id="{00000000-0008-0000-0D00-0000A6000000}"/>
            </a:ext>
          </a:extLst>
        </xdr:cNvPr>
        <xdr:cNvSpPr txBox="1"/>
      </xdr:nvSpPr>
      <xdr:spPr>
        <a:xfrm>
          <a:off x="11563427" y="625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00000000-0008-0000-0D00-0000A7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00000000-0008-0000-0D00-0000A8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185,878
182,824
67.54
63,527,046
62,771,041
515,535
35,633,479
43,453,398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149678</xdr:rowOff>
    </xdr:from>
    <xdr:to>
      <xdr:col>24</xdr:col>
      <xdr:colOff>62865</xdr:colOff>
      <xdr:row>41</xdr:row>
      <xdr:rowOff>151312</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807528"/>
          <a:ext cx="0" cy="137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155139</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18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151312</xdr:rowOff>
    </xdr:from>
    <xdr:to>
      <xdr:col>24</xdr:col>
      <xdr:colOff>152400</xdr:colOff>
      <xdr:row>41</xdr:row>
      <xdr:rowOff>151312</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96355</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5827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149678</xdr:rowOff>
    </xdr:from>
    <xdr:to>
      <xdr:col>24</xdr:col>
      <xdr:colOff>152400</xdr:colOff>
      <xdr:row>33</xdr:row>
      <xdr:rowOff>149678</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102161</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44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79284</xdr:rowOff>
    </xdr:from>
    <xdr:to>
      <xdr:col>24</xdr:col>
      <xdr:colOff>114300</xdr:colOff>
      <xdr:row>39</xdr:row>
      <xdr:rowOff>9434</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46627</xdr:rowOff>
    </xdr:from>
    <xdr:to>
      <xdr:col>20</xdr:col>
      <xdr:colOff>38100</xdr:colOff>
      <xdr:row>38</xdr:row>
      <xdr:rowOff>148227</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30299</xdr:rowOff>
    </xdr:from>
    <xdr:to>
      <xdr:col>15</xdr:col>
      <xdr:colOff>101600</xdr:colOff>
      <xdr:row>38</xdr:row>
      <xdr:rowOff>131899</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9072</xdr:rowOff>
    </xdr:from>
    <xdr:to>
      <xdr:col>10</xdr:col>
      <xdr:colOff>165100</xdr:colOff>
      <xdr:row>38</xdr:row>
      <xdr:rowOff>110672</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100165</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92347</xdr:rowOff>
    </xdr:from>
    <xdr:to>
      <xdr:col>20</xdr:col>
      <xdr:colOff>38100</xdr:colOff>
      <xdr:row>39</xdr:row>
      <xdr:rowOff>22497</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143147</xdr:rowOff>
    </xdr:from>
    <xdr:to>
      <xdr:col>24</xdr:col>
      <xdr:colOff>63500</xdr:colOff>
      <xdr:row>39</xdr:row>
      <xdr:rowOff>1088</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658247"/>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59690</xdr:rowOff>
    </xdr:from>
    <xdr:to>
      <xdr:col>15</xdr:col>
      <xdr:colOff>101600</xdr:colOff>
      <xdr:row>38</xdr:row>
      <xdr:rowOff>161290</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110490</xdr:rowOff>
    </xdr:from>
    <xdr:to>
      <xdr:col>19</xdr:col>
      <xdr:colOff>177800</xdr:colOff>
      <xdr:row>38</xdr:row>
      <xdr:rowOff>143147</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62559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44994</xdr:rowOff>
    </xdr:from>
    <xdr:to>
      <xdr:col>10</xdr:col>
      <xdr:colOff>165100</xdr:colOff>
      <xdr:row>38</xdr:row>
      <xdr:rowOff>146594</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95794</xdr:rowOff>
    </xdr:from>
    <xdr:to>
      <xdr:col>15</xdr:col>
      <xdr:colOff>50800</xdr:colOff>
      <xdr:row>38</xdr:row>
      <xdr:rowOff>110490</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61089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164754</xdr:rowOff>
    </xdr:from>
    <xdr:ext cx="405111" cy="259045"/>
    <xdr:sp macro="" textlink="">
      <xdr:nvSpPr>
        <xdr:cNvPr id="82" name="n_1aveValue【道路】&#10;有形固定資産減価償却率">
          <a:extLst>
            <a:ext uri="{FF2B5EF4-FFF2-40B4-BE49-F238E27FC236}">
              <a16:creationId xmlns:a16="http://schemas.microsoft.com/office/drawing/2014/main" id="{00000000-0008-0000-0E00-000052000000}"/>
            </a:ext>
          </a:extLst>
        </xdr:cNvPr>
        <xdr:cNvSpPr txBox="1"/>
      </xdr:nvSpPr>
      <xdr:spPr>
        <a:xfrm>
          <a:off x="3582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148426</xdr:rowOff>
    </xdr:from>
    <xdr:ext cx="405111" cy="259045"/>
    <xdr:sp macro="" textlink="">
      <xdr:nvSpPr>
        <xdr:cNvPr id="83" name="n_2aveValue【道路】&#10;有形固定資産減価償却率">
          <a:extLst>
            <a:ext uri="{FF2B5EF4-FFF2-40B4-BE49-F238E27FC236}">
              <a16:creationId xmlns:a16="http://schemas.microsoft.com/office/drawing/2014/main" id="{00000000-0008-0000-0E00-000053000000}"/>
            </a:ext>
          </a:extLst>
        </xdr:cNvPr>
        <xdr:cNvSpPr txBox="1"/>
      </xdr:nvSpPr>
      <xdr:spPr>
        <a:xfrm>
          <a:off x="2705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127199</xdr:rowOff>
    </xdr:from>
    <xdr:ext cx="405111" cy="259045"/>
    <xdr:sp macro="" textlink="">
      <xdr:nvSpPr>
        <xdr:cNvPr id="84" name="n_3aveValue【道路】&#10;有形固定資産減価償却率">
          <a:extLst>
            <a:ext uri="{FF2B5EF4-FFF2-40B4-BE49-F238E27FC236}">
              <a16:creationId xmlns:a16="http://schemas.microsoft.com/office/drawing/2014/main" id="{00000000-0008-0000-0E00-000054000000}"/>
            </a:ext>
          </a:extLst>
        </xdr:cNvPr>
        <xdr:cNvSpPr txBox="1"/>
      </xdr:nvSpPr>
      <xdr:spPr>
        <a:xfrm>
          <a:off x="1816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5" name="n_4aveValue【道路】&#10;有形固定資産減価償却率">
          <a:extLst>
            <a:ext uri="{FF2B5EF4-FFF2-40B4-BE49-F238E27FC236}">
              <a16:creationId xmlns:a16="http://schemas.microsoft.com/office/drawing/2014/main" id="{00000000-0008-0000-0E00-000055000000}"/>
            </a:ext>
          </a:extLst>
        </xdr:cNvPr>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13624</xdr:rowOff>
    </xdr:from>
    <xdr:ext cx="405111" cy="259045"/>
    <xdr:sp macro="" textlink="">
      <xdr:nvSpPr>
        <xdr:cNvPr id="86" name="n_1mainValue【道路】&#10;有形固定資産減価償却率">
          <a:extLst>
            <a:ext uri="{FF2B5EF4-FFF2-40B4-BE49-F238E27FC236}">
              <a16:creationId xmlns:a16="http://schemas.microsoft.com/office/drawing/2014/main" id="{00000000-0008-0000-0E00-000056000000}"/>
            </a:ext>
          </a:extLst>
        </xdr:cNvPr>
        <xdr:cNvSpPr txBox="1"/>
      </xdr:nvSpPr>
      <xdr:spPr>
        <a:xfrm>
          <a:off x="35820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152417</xdr:rowOff>
    </xdr:from>
    <xdr:ext cx="405111" cy="259045"/>
    <xdr:sp macro="" textlink="">
      <xdr:nvSpPr>
        <xdr:cNvPr id="87" name="n_2mainValue【道路】&#10;有形固定資産減価償却率">
          <a:extLst>
            <a:ext uri="{FF2B5EF4-FFF2-40B4-BE49-F238E27FC236}">
              <a16:creationId xmlns:a16="http://schemas.microsoft.com/office/drawing/2014/main" id="{00000000-0008-0000-0E00-000057000000}"/>
            </a:ext>
          </a:extLst>
        </xdr:cNvPr>
        <xdr:cNvSpPr txBox="1"/>
      </xdr:nvSpPr>
      <xdr:spPr>
        <a:xfrm>
          <a:off x="2705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137721</xdr:rowOff>
    </xdr:from>
    <xdr:ext cx="405111" cy="259045"/>
    <xdr:sp macro="" textlink="">
      <xdr:nvSpPr>
        <xdr:cNvPr id="88" name="n_3mainValue【道路】&#10;有形固定資産減価償却率">
          <a:extLst>
            <a:ext uri="{FF2B5EF4-FFF2-40B4-BE49-F238E27FC236}">
              <a16:creationId xmlns:a16="http://schemas.microsoft.com/office/drawing/2014/main" id="{00000000-0008-0000-0E00-000058000000}"/>
            </a:ext>
          </a:extLst>
        </xdr:cNvPr>
        <xdr:cNvSpPr txBox="1"/>
      </xdr:nvSpPr>
      <xdr:spPr>
        <a:xfrm>
          <a:off x="1816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00000000-0008-0000-0E00-00006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137373</xdr:rowOff>
    </xdr:from>
    <xdr:to>
      <xdr:col>54</xdr:col>
      <xdr:colOff>189865</xdr:colOff>
      <xdr:row>41</xdr:row>
      <xdr:rowOff>79995</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flipV="1">
          <a:off x="10476865" y="5966673"/>
          <a:ext cx="0" cy="1142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83822</xdr:rowOff>
    </xdr:from>
    <xdr:ext cx="469744" cy="259045"/>
    <xdr:sp macro="" textlink="">
      <xdr:nvSpPr>
        <xdr:cNvPr id="111" name="【道路】&#10;一人当たり延長最小値テキスト">
          <a:extLst>
            <a:ext uri="{FF2B5EF4-FFF2-40B4-BE49-F238E27FC236}">
              <a16:creationId xmlns:a16="http://schemas.microsoft.com/office/drawing/2014/main" id="{00000000-0008-0000-0E00-00006F000000}"/>
            </a:ext>
          </a:extLst>
        </xdr:cNvPr>
        <xdr:cNvSpPr txBox="1"/>
      </xdr:nvSpPr>
      <xdr:spPr>
        <a:xfrm>
          <a:off x="10515600" y="71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79995</xdr:rowOff>
    </xdr:from>
    <xdr:to>
      <xdr:col>55</xdr:col>
      <xdr:colOff>88900</xdr:colOff>
      <xdr:row>41</xdr:row>
      <xdr:rowOff>79995</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10388600" y="710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84050</xdr:rowOff>
    </xdr:from>
    <xdr:ext cx="534377" cy="259045"/>
    <xdr:sp macro="" textlink="">
      <xdr:nvSpPr>
        <xdr:cNvPr id="113" name="【道路】&#10;一人当たり延長最大値テキスト">
          <a:extLst>
            <a:ext uri="{FF2B5EF4-FFF2-40B4-BE49-F238E27FC236}">
              <a16:creationId xmlns:a16="http://schemas.microsoft.com/office/drawing/2014/main" id="{00000000-0008-0000-0E00-000071000000}"/>
            </a:ext>
          </a:extLst>
        </xdr:cNvPr>
        <xdr:cNvSpPr txBox="1"/>
      </xdr:nvSpPr>
      <xdr:spPr>
        <a:xfrm>
          <a:off x="10515600" y="574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137373</xdr:rowOff>
    </xdr:from>
    <xdr:to>
      <xdr:col>55</xdr:col>
      <xdr:colOff>88900</xdr:colOff>
      <xdr:row>34</xdr:row>
      <xdr:rowOff>137373</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596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52164</xdr:rowOff>
    </xdr:from>
    <xdr:ext cx="469744" cy="259045"/>
    <xdr:sp macro="" textlink="">
      <xdr:nvSpPr>
        <xdr:cNvPr id="115" name="【道路】&#10;一人当たり延長平均値テキスト">
          <a:extLst>
            <a:ext uri="{FF2B5EF4-FFF2-40B4-BE49-F238E27FC236}">
              <a16:creationId xmlns:a16="http://schemas.microsoft.com/office/drawing/2014/main" id="{00000000-0008-0000-0E00-000073000000}"/>
            </a:ext>
          </a:extLst>
        </xdr:cNvPr>
        <xdr:cNvSpPr txBox="1"/>
      </xdr:nvSpPr>
      <xdr:spPr>
        <a:xfrm>
          <a:off x="10515600" y="6738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29287</xdr:rowOff>
    </xdr:from>
    <xdr:to>
      <xdr:col>55</xdr:col>
      <xdr:colOff>50800</xdr:colOff>
      <xdr:row>40</xdr:row>
      <xdr:rowOff>130887</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10426700" y="68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56947</xdr:rowOff>
    </xdr:from>
    <xdr:to>
      <xdr:col>50</xdr:col>
      <xdr:colOff>165100</xdr:colOff>
      <xdr:row>40</xdr:row>
      <xdr:rowOff>158547</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9588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61153</xdr:rowOff>
    </xdr:from>
    <xdr:to>
      <xdr:col>46</xdr:col>
      <xdr:colOff>38100</xdr:colOff>
      <xdr:row>40</xdr:row>
      <xdr:rowOff>162753</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8699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37241</xdr:rowOff>
    </xdr:from>
    <xdr:to>
      <xdr:col>41</xdr:col>
      <xdr:colOff>101600</xdr:colOff>
      <xdr:row>40</xdr:row>
      <xdr:rowOff>138841</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7810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48168</xdr:rowOff>
    </xdr:from>
    <xdr:to>
      <xdr:col>36</xdr:col>
      <xdr:colOff>165100</xdr:colOff>
      <xdr:row>39</xdr:row>
      <xdr:rowOff>149768</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6921500" y="673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107330</xdr:rowOff>
    </xdr:from>
    <xdr:to>
      <xdr:col>55</xdr:col>
      <xdr:colOff>50800</xdr:colOff>
      <xdr:row>41</xdr:row>
      <xdr:rowOff>37480</xdr:rowOff>
    </xdr:to>
    <xdr:sp macro="" textlink="">
      <xdr:nvSpPr>
        <xdr:cNvPr id="126" name="楕円 125">
          <a:extLst>
            <a:ext uri="{FF2B5EF4-FFF2-40B4-BE49-F238E27FC236}">
              <a16:creationId xmlns:a16="http://schemas.microsoft.com/office/drawing/2014/main" id="{00000000-0008-0000-0E00-00007E000000}"/>
            </a:ext>
          </a:extLst>
        </xdr:cNvPr>
        <xdr:cNvSpPr/>
      </xdr:nvSpPr>
      <xdr:spPr>
        <a:xfrm>
          <a:off x="10426700" y="696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22257</xdr:rowOff>
    </xdr:from>
    <xdr:ext cx="469744" cy="259045"/>
    <xdr:sp macro="" textlink="">
      <xdr:nvSpPr>
        <xdr:cNvPr id="127" name="【道路】&#10;一人当たり延長該当値テキスト">
          <a:extLst>
            <a:ext uri="{FF2B5EF4-FFF2-40B4-BE49-F238E27FC236}">
              <a16:creationId xmlns:a16="http://schemas.microsoft.com/office/drawing/2014/main" id="{00000000-0008-0000-0E00-00007F000000}"/>
            </a:ext>
          </a:extLst>
        </xdr:cNvPr>
        <xdr:cNvSpPr txBox="1"/>
      </xdr:nvSpPr>
      <xdr:spPr>
        <a:xfrm>
          <a:off x="10515600" y="688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108336</xdr:rowOff>
    </xdr:from>
    <xdr:to>
      <xdr:col>50</xdr:col>
      <xdr:colOff>165100</xdr:colOff>
      <xdr:row>41</xdr:row>
      <xdr:rowOff>38486</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9588500" y="696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158130</xdr:rowOff>
    </xdr:from>
    <xdr:to>
      <xdr:col>55</xdr:col>
      <xdr:colOff>0</xdr:colOff>
      <xdr:row>40</xdr:row>
      <xdr:rowOff>159136</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flipV="1">
          <a:off x="9639300" y="7016130"/>
          <a:ext cx="8382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108885</xdr:rowOff>
    </xdr:from>
    <xdr:to>
      <xdr:col>46</xdr:col>
      <xdr:colOff>38100</xdr:colOff>
      <xdr:row>41</xdr:row>
      <xdr:rowOff>39035</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8699500" y="696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159136</xdr:rowOff>
    </xdr:from>
    <xdr:to>
      <xdr:col>50</xdr:col>
      <xdr:colOff>114300</xdr:colOff>
      <xdr:row>40</xdr:row>
      <xdr:rowOff>159685</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8750300" y="7017136"/>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114554</xdr:rowOff>
    </xdr:from>
    <xdr:to>
      <xdr:col>41</xdr:col>
      <xdr:colOff>101600</xdr:colOff>
      <xdr:row>41</xdr:row>
      <xdr:rowOff>44704</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7810500" y="697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159685</xdr:rowOff>
    </xdr:from>
    <xdr:to>
      <xdr:col>45</xdr:col>
      <xdr:colOff>177800</xdr:colOff>
      <xdr:row>40</xdr:row>
      <xdr:rowOff>165354</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7861300" y="7017685"/>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3624</xdr:rowOff>
    </xdr:from>
    <xdr:ext cx="469744" cy="259045"/>
    <xdr:sp macro="" textlink="">
      <xdr:nvSpPr>
        <xdr:cNvPr id="134" name="n_1aveValue【道路】&#10;一人当たり延長">
          <a:extLst>
            <a:ext uri="{FF2B5EF4-FFF2-40B4-BE49-F238E27FC236}">
              <a16:creationId xmlns:a16="http://schemas.microsoft.com/office/drawing/2014/main" id="{00000000-0008-0000-0E00-000086000000}"/>
            </a:ext>
          </a:extLst>
        </xdr:cNvPr>
        <xdr:cNvSpPr txBox="1"/>
      </xdr:nvSpPr>
      <xdr:spPr>
        <a:xfrm>
          <a:off x="93917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7830</xdr:rowOff>
    </xdr:from>
    <xdr:ext cx="469744" cy="259045"/>
    <xdr:sp macro="" textlink="">
      <xdr:nvSpPr>
        <xdr:cNvPr id="135" name="n_2aveValue【道路】&#10;一人当たり延長">
          <a:extLst>
            <a:ext uri="{FF2B5EF4-FFF2-40B4-BE49-F238E27FC236}">
              <a16:creationId xmlns:a16="http://schemas.microsoft.com/office/drawing/2014/main" id="{00000000-0008-0000-0E00-000087000000}"/>
            </a:ext>
          </a:extLst>
        </xdr:cNvPr>
        <xdr:cNvSpPr txBox="1"/>
      </xdr:nvSpPr>
      <xdr:spPr>
        <a:xfrm>
          <a:off x="8515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155368</xdr:rowOff>
    </xdr:from>
    <xdr:ext cx="469744" cy="259045"/>
    <xdr:sp macro="" textlink="">
      <xdr:nvSpPr>
        <xdr:cNvPr id="136" name="n_3aveValue【道路】&#10;一人当たり延長">
          <a:extLst>
            <a:ext uri="{FF2B5EF4-FFF2-40B4-BE49-F238E27FC236}">
              <a16:creationId xmlns:a16="http://schemas.microsoft.com/office/drawing/2014/main" id="{00000000-0008-0000-0E00-000088000000}"/>
            </a:ext>
          </a:extLst>
        </xdr:cNvPr>
        <xdr:cNvSpPr txBox="1"/>
      </xdr:nvSpPr>
      <xdr:spPr>
        <a:xfrm>
          <a:off x="7626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166295</xdr:rowOff>
    </xdr:from>
    <xdr:ext cx="469744" cy="259045"/>
    <xdr:sp macro="" textlink="">
      <xdr:nvSpPr>
        <xdr:cNvPr id="137" name="n_4aveValue【道路】&#10;一人当たり延長">
          <a:extLst>
            <a:ext uri="{FF2B5EF4-FFF2-40B4-BE49-F238E27FC236}">
              <a16:creationId xmlns:a16="http://schemas.microsoft.com/office/drawing/2014/main" id="{00000000-0008-0000-0E00-000089000000}"/>
            </a:ext>
          </a:extLst>
        </xdr:cNvPr>
        <xdr:cNvSpPr txBox="1"/>
      </xdr:nvSpPr>
      <xdr:spPr>
        <a:xfrm>
          <a:off x="6737427" y="650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29613</xdr:rowOff>
    </xdr:from>
    <xdr:ext cx="469744" cy="259045"/>
    <xdr:sp macro="" textlink="">
      <xdr:nvSpPr>
        <xdr:cNvPr id="138" name="n_1mainValue【道路】&#10;一人当たり延長">
          <a:extLst>
            <a:ext uri="{FF2B5EF4-FFF2-40B4-BE49-F238E27FC236}">
              <a16:creationId xmlns:a16="http://schemas.microsoft.com/office/drawing/2014/main" id="{00000000-0008-0000-0E00-00008A000000}"/>
            </a:ext>
          </a:extLst>
        </xdr:cNvPr>
        <xdr:cNvSpPr txBox="1"/>
      </xdr:nvSpPr>
      <xdr:spPr>
        <a:xfrm>
          <a:off x="9391727" y="705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30162</xdr:rowOff>
    </xdr:from>
    <xdr:ext cx="469744" cy="259045"/>
    <xdr:sp macro="" textlink="">
      <xdr:nvSpPr>
        <xdr:cNvPr id="139" name="n_2mainValue【道路】&#10;一人当たり延長">
          <a:extLst>
            <a:ext uri="{FF2B5EF4-FFF2-40B4-BE49-F238E27FC236}">
              <a16:creationId xmlns:a16="http://schemas.microsoft.com/office/drawing/2014/main" id="{00000000-0008-0000-0E00-00008B000000}"/>
            </a:ext>
          </a:extLst>
        </xdr:cNvPr>
        <xdr:cNvSpPr txBox="1"/>
      </xdr:nvSpPr>
      <xdr:spPr>
        <a:xfrm>
          <a:off x="8515427" y="705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35831</xdr:rowOff>
    </xdr:from>
    <xdr:ext cx="469744" cy="259045"/>
    <xdr:sp macro="" textlink="">
      <xdr:nvSpPr>
        <xdr:cNvPr id="140" name="n_3mainValue【道路】&#10;一人当たり延長">
          <a:extLst>
            <a:ext uri="{FF2B5EF4-FFF2-40B4-BE49-F238E27FC236}">
              <a16:creationId xmlns:a16="http://schemas.microsoft.com/office/drawing/2014/main" id="{00000000-0008-0000-0E00-00008C000000}"/>
            </a:ext>
          </a:extLst>
        </xdr:cNvPr>
        <xdr:cNvSpPr txBox="1"/>
      </xdr:nvSpPr>
      <xdr:spPr>
        <a:xfrm>
          <a:off x="7626427" y="706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00000000-0008-0000-0E00-0000A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123825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flipV="1">
          <a:off x="4634865" y="961263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127652</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00000000-0008-0000-0E00-0000A5000000}"/>
            </a:ext>
          </a:extLst>
        </xdr:cNvPr>
        <xdr:cNvSpPr txBox="1"/>
      </xdr:nvSpPr>
      <xdr:spPr>
        <a:xfrm>
          <a:off x="4673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123825</xdr:rowOff>
    </xdr:from>
    <xdr:to>
      <xdr:col>24</xdr:col>
      <xdr:colOff>152400</xdr:colOff>
      <xdr:row>64</xdr:row>
      <xdr:rowOff>123825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4546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340478" cy="259045"/>
    <xdr:sp macro="" textlink="">
      <xdr:nvSpPr>
        <xdr:cNvPr id="167" name="【橋りょう・トンネル】&#10;有形固定資産減価償却率最大値テキスト">
          <a:extLst>
            <a:ext uri="{FF2B5EF4-FFF2-40B4-BE49-F238E27FC236}">
              <a16:creationId xmlns:a16="http://schemas.microsoft.com/office/drawing/2014/main" id="{00000000-0008-0000-0E00-0000A7000000}"/>
            </a:ext>
          </a:extLst>
        </xdr:cNvPr>
        <xdr:cNvSpPr txBox="1"/>
      </xdr:nvSpPr>
      <xdr:spPr>
        <a:xfrm>
          <a:off x="4673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135272</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00000000-0008-0000-0E00-0000A9000000}"/>
            </a:ext>
          </a:extLst>
        </xdr:cNvPr>
        <xdr:cNvSpPr txBox="1"/>
      </xdr:nvSpPr>
      <xdr:spPr>
        <a:xfrm>
          <a:off x="4673600" y="10593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156845</xdr:rowOff>
    </xdr:from>
    <xdr:to>
      <xdr:col>24</xdr:col>
      <xdr:colOff>114300</xdr:colOff>
      <xdr:row>62</xdr:row>
      <xdr:rowOff>86995</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45847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133985</xdr:rowOff>
    </xdr:from>
    <xdr:to>
      <xdr:col>20</xdr:col>
      <xdr:colOff>38100</xdr:colOff>
      <xdr:row>62</xdr:row>
      <xdr:rowOff>64135</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3746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107315</xdr:rowOff>
    </xdr:from>
    <xdr:to>
      <xdr:col>15</xdr:col>
      <xdr:colOff>101600</xdr:colOff>
      <xdr:row>62</xdr:row>
      <xdr:rowOff>37465</xdr:rowOff>
    </xdr:to>
    <xdr:sp macro="" textlink="">
      <xdr:nvSpPr>
        <xdr:cNvPr id="172" name="フローチャート: 判断 171">
          <a:extLst>
            <a:ext uri="{FF2B5EF4-FFF2-40B4-BE49-F238E27FC236}">
              <a16:creationId xmlns:a16="http://schemas.microsoft.com/office/drawing/2014/main" id="{00000000-0008-0000-0E00-0000AC000000}"/>
            </a:ext>
          </a:extLst>
        </xdr:cNvPr>
        <xdr:cNvSpPr/>
      </xdr:nvSpPr>
      <xdr:spPr>
        <a:xfrm>
          <a:off x="2857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31115</xdr:rowOff>
    </xdr:from>
    <xdr:to>
      <xdr:col>10</xdr:col>
      <xdr:colOff>165100</xdr:colOff>
      <xdr:row>60</xdr:row>
      <xdr:rowOff>132715</xdr:rowOff>
    </xdr:to>
    <xdr:sp macro="" textlink="">
      <xdr:nvSpPr>
        <xdr:cNvPr id="173" name="フローチャート: 判断 172">
          <a:extLst>
            <a:ext uri="{FF2B5EF4-FFF2-40B4-BE49-F238E27FC236}">
              <a16:creationId xmlns:a16="http://schemas.microsoft.com/office/drawing/2014/main" id="{00000000-0008-0000-0E00-0000AD000000}"/>
            </a:ext>
          </a:extLst>
        </xdr:cNvPr>
        <xdr:cNvSpPr/>
      </xdr:nvSpPr>
      <xdr:spPr>
        <a:xfrm>
          <a:off x="196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93980</xdr:rowOff>
    </xdr:from>
    <xdr:to>
      <xdr:col>6</xdr:col>
      <xdr:colOff>38100</xdr:colOff>
      <xdr:row>61</xdr:row>
      <xdr:rowOff>24130</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1079500" y="1038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2540</xdr:rowOff>
    </xdr:from>
    <xdr:to>
      <xdr:col>24</xdr:col>
      <xdr:colOff>114300</xdr:colOff>
      <xdr:row>60</xdr:row>
      <xdr:rowOff>104140</xdr:rowOff>
    </xdr:to>
    <xdr:sp macro="" textlink="">
      <xdr:nvSpPr>
        <xdr:cNvPr id="180" name="楕円 179">
          <a:extLst>
            <a:ext uri="{FF2B5EF4-FFF2-40B4-BE49-F238E27FC236}">
              <a16:creationId xmlns:a16="http://schemas.microsoft.com/office/drawing/2014/main" id="{00000000-0008-0000-0E00-0000B4000000}"/>
            </a:ext>
          </a:extLst>
        </xdr:cNvPr>
        <xdr:cNvSpPr/>
      </xdr:nvSpPr>
      <xdr:spPr>
        <a:xfrm>
          <a:off x="45847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25417</xdr:rowOff>
    </xdr:from>
    <xdr:ext cx="405111" cy="259045"/>
    <xdr:sp macro="" textlink="">
      <xdr:nvSpPr>
        <xdr:cNvPr id="181" name="【橋りょう・トンネル】&#10;有形固定資産減価償却率該当値テキスト">
          <a:extLst>
            <a:ext uri="{FF2B5EF4-FFF2-40B4-BE49-F238E27FC236}">
              <a16:creationId xmlns:a16="http://schemas.microsoft.com/office/drawing/2014/main" id="{00000000-0008-0000-0E00-0000B5000000}"/>
            </a:ext>
          </a:extLst>
        </xdr:cNvPr>
        <xdr:cNvSpPr txBox="1"/>
      </xdr:nvSpPr>
      <xdr:spPr>
        <a:xfrm>
          <a:off x="4673600"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145415</xdr:rowOff>
    </xdr:from>
    <xdr:to>
      <xdr:col>20</xdr:col>
      <xdr:colOff>38100</xdr:colOff>
      <xdr:row>60</xdr:row>
      <xdr:rowOff>75565</xdr:rowOff>
    </xdr:to>
    <xdr:sp macro="" textlink="">
      <xdr:nvSpPr>
        <xdr:cNvPr id="182" name="楕円 181">
          <a:extLst>
            <a:ext uri="{FF2B5EF4-FFF2-40B4-BE49-F238E27FC236}">
              <a16:creationId xmlns:a16="http://schemas.microsoft.com/office/drawing/2014/main" id="{00000000-0008-0000-0E00-0000B6000000}"/>
            </a:ext>
          </a:extLst>
        </xdr:cNvPr>
        <xdr:cNvSpPr/>
      </xdr:nvSpPr>
      <xdr:spPr>
        <a:xfrm>
          <a:off x="3746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24765</xdr:rowOff>
    </xdr:from>
    <xdr:to>
      <xdr:col>24</xdr:col>
      <xdr:colOff>63500</xdr:colOff>
      <xdr:row>60</xdr:row>
      <xdr:rowOff>53340</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3797300" y="1031176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116840</xdr:rowOff>
    </xdr:from>
    <xdr:to>
      <xdr:col>15</xdr:col>
      <xdr:colOff>101600</xdr:colOff>
      <xdr:row>60</xdr:row>
      <xdr:rowOff>46990</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2857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167640</xdr:rowOff>
    </xdr:from>
    <xdr:to>
      <xdr:col>19</xdr:col>
      <xdr:colOff>177800</xdr:colOff>
      <xdr:row>60</xdr:row>
      <xdr:rowOff>24765</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2908300" y="102831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132080</xdr:rowOff>
    </xdr:from>
    <xdr:to>
      <xdr:col>10</xdr:col>
      <xdr:colOff>165100</xdr:colOff>
      <xdr:row>60</xdr:row>
      <xdr:rowOff>62230</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1968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167640</xdr:rowOff>
    </xdr:from>
    <xdr:to>
      <xdr:col>15</xdr:col>
      <xdr:colOff>50800</xdr:colOff>
      <xdr:row>60</xdr:row>
      <xdr:rowOff>11430</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flipV="1">
          <a:off x="2019300" y="102831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55262</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35820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28592</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2705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123842</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1816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40657</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927744" y="1015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92092</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35820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78757</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1816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43794</xdr:rowOff>
    </xdr:from>
    <xdr:to>
      <xdr:col>54</xdr:col>
      <xdr:colOff>189865</xdr:colOff>
      <xdr:row>63</xdr:row>
      <xdr:rowOff>52584</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flipV="1">
          <a:off x="10476865" y="9644994"/>
          <a:ext cx="0" cy="120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56411</xdr:rowOff>
    </xdr:from>
    <xdr:ext cx="378565" cy="259045"/>
    <xdr:sp macro="" textlink="">
      <xdr:nvSpPr>
        <xdr:cNvPr id="215" name="【橋りょう・トンネル】&#10;一人当たり有形固定資産（償却資産）額最小値テキスト">
          <a:extLst>
            <a:ext uri="{FF2B5EF4-FFF2-40B4-BE49-F238E27FC236}">
              <a16:creationId xmlns:a16="http://schemas.microsoft.com/office/drawing/2014/main" id="{00000000-0008-0000-0E00-0000D7000000}"/>
            </a:ext>
          </a:extLst>
        </xdr:cNvPr>
        <xdr:cNvSpPr txBox="1"/>
      </xdr:nvSpPr>
      <xdr:spPr>
        <a:xfrm>
          <a:off x="10515600" y="10857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52584</xdr:rowOff>
    </xdr:from>
    <xdr:to>
      <xdr:col>55</xdr:col>
      <xdr:colOff>88900</xdr:colOff>
      <xdr:row>63</xdr:row>
      <xdr:rowOff>52584</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10388600" y="1085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161921</xdr:rowOff>
    </xdr:from>
    <xdr:ext cx="599010" cy="259045"/>
    <xdr:sp macro="" textlink="">
      <xdr:nvSpPr>
        <xdr:cNvPr id="217" name="【橋りょう・トンネル】&#10;一人当たり有形固定資産（償却資産）額最大値テキスト">
          <a:extLst>
            <a:ext uri="{FF2B5EF4-FFF2-40B4-BE49-F238E27FC236}">
              <a16:creationId xmlns:a16="http://schemas.microsoft.com/office/drawing/2014/main" id="{00000000-0008-0000-0E00-0000D9000000}"/>
            </a:ext>
          </a:extLst>
        </xdr:cNvPr>
        <xdr:cNvSpPr txBox="1"/>
      </xdr:nvSpPr>
      <xdr:spPr>
        <a:xfrm>
          <a:off x="10515600" y="942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43794</xdr:rowOff>
    </xdr:from>
    <xdr:to>
      <xdr:col>55</xdr:col>
      <xdr:colOff>88900</xdr:colOff>
      <xdr:row>56</xdr:row>
      <xdr:rowOff>43794</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10388600" y="964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14615</xdr:rowOff>
    </xdr:from>
    <xdr:ext cx="534377" cy="259045"/>
    <xdr:sp macro="" textlink="">
      <xdr:nvSpPr>
        <xdr:cNvPr id="219" name="【橋りょう・トンネル】&#10;一人当たり有形固定資産（償却資産）額平均値テキスト">
          <a:extLst>
            <a:ext uri="{FF2B5EF4-FFF2-40B4-BE49-F238E27FC236}">
              <a16:creationId xmlns:a16="http://schemas.microsoft.com/office/drawing/2014/main" id="{00000000-0008-0000-0E00-0000DB000000}"/>
            </a:ext>
          </a:extLst>
        </xdr:cNvPr>
        <xdr:cNvSpPr txBox="1"/>
      </xdr:nvSpPr>
      <xdr:spPr>
        <a:xfrm>
          <a:off x="10515600" y="10301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36188</xdr:rowOff>
    </xdr:from>
    <xdr:to>
      <xdr:col>55</xdr:col>
      <xdr:colOff>50800</xdr:colOff>
      <xdr:row>60</xdr:row>
      <xdr:rowOff>137788</xdr:rowOff>
    </xdr:to>
    <xdr:sp macro="" textlink="">
      <xdr:nvSpPr>
        <xdr:cNvPr id="220" name="フローチャート: 判断 219">
          <a:extLst>
            <a:ext uri="{FF2B5EF4-FFF2-40B4-BE49-F238E27FC236}">
              <a16:creationId xmlns:a16="http://schemas.microsoft.com/office/drawing/2014/main" id="{00000000-0008-0000-0E00-0000DC000000}"/>
            </a:ext>
          </a:extLst>
        </xdr:cNvPr>
        <xdr:cNvSpPr/>
      </xdr:nvSpPr>
      <xdr:spPr>
        <a:xfrm>
          <a:off x="10426700" y="1032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49967</xdr:rowOff>
    </xdr:from>
    <xdr:to>
      <xdr:col>50</xdr:col>
      <xdr:colOff>165100</xdr:colOff>
      <xdr:row>60</xdr:row>
      <xdr:rowOff>151567</xdr:rowOff>
    </xdr:to>
    <xdr:sp macro="" textlink="">
      <xdr:nvSpPr>
        <xdr:cNvPr id="221" name="フローチャート: 判断 220">
          <a:extLst>
            <a:ext uri="{FF2B5EF4-FFF2-40B4-BE49-F238E27FC236}">
              <a16:creationId xmlns:a16="http://schemas.microsoft.com/office/drawing/2014/main" id="{00000000-0008-0000-0E00-0000DD000000}"/>
            </a:ext>
          </a:extLst>
        </xdr:cNvPr>
        <xdr:cNvSpPr/>
      </xdr:nvSpPr>
      <xdr:spPr>
        <a:xfrm>
          <a:off x="9588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50441</xdr:rowOff>
    </xdr:from>
    <xdr:to>
      <xdr:col>46</xdr:col>
      <xdr:colOff>38100</xdr:colOff>
      <xdr:row>60</xdr:row>
      <xdr:rowOff>152041</xdr:rowOff>
    </xdr:to>
    <xdr:sp macro="" textlink="">
      <xdr:nvSpPr>
        <xdr:cNvPr id="222" name="フローチャート: 判断 221">
          <a:extLst>
            <a:ext uri="{FF2B5EF4-FFF2-40B4-BE49-F238E27FC236}">
              <a16:creationId xmlns:a16="http://schemas.microsoft.com/office/drawing/2014/main" id="{00000000-0008-0000-0E00-0000DE000000}"/>
            </a:ext>
          </a:extLst>
        </xdr:cNvPr>
        <xdr:cNvSpPr/>
      </xdr:nvSpPr>
      <xdr:spPr>
        <a:xfrm>
          <a:off x="8699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137978</xdr:rowOff>
    </xdr:from>
    <xdr:to>
      <xdr:col>41</xdr:col>
      <xdr:colOff>101600</xdr:colOff>
      <xdr:row>60</xdr:row>
      <xdr:rowOff>68128</xdr:rowOff>
    </xdr:to>
    <xdr:sp macro="" textlink="">
      <xdr:nvSpPr>
        <xdr:cNvPr id="223" name="フローチャート: 判断 222">
          <a:extLst>
            <a:ext uri="{FF2B5EF4-FFF2-40B4-BE49-F238E27FC236}">
              <a16:creationId xmlns:a16="http://schemas.microsoft.com/office/drawing/2014/main" id="{00000000-0008-0000-0E00-0000DF000000}"/>
            </a:ext>
          </a:extLst>
        </xdr:cNvPr>
        <xdr:cNvSpPr/>
      </xdr:nvSpPr>
      <xdr:spPr>
        <a:xfrm>
          <a:off x="7810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57</xdr:row>
      <xdr:rowOff>80473</xdr:rowOff>
    </xdr:from>
    <xdr:to>
      <xdr:col>36</xdr:col>
      <xdr:colOff>165100</xdr:colOff>
      <xdr:row>58</xdr:row>
      <xdr:rowOff>10623</xdr:rowOff>
    </xdr:to>
    <xdr:sp macro="" textlink="">
      <xdr:nvSpPr>
        <xdr:cNvPr id="224" name="フローチャート: 判断 223">
          <a:extLst>
            <a:ext uri="{FF2B5EF4-FFF2-40B4-BE49-F238E27FC236}">
              <a16:creationId xmlns:a16="http://schemas.microsoft.com/office/drawing/2014/main" id="{00000000-0008-0000-0E00-0000E0000000}"/>
            </a:ext>
          </a:extLst>
        </xdr:cNvPr>
        <xdr:cNvSpPr/>
      </xdr:nvSpPr>
      <xdr:spPr>
        <a:xfrm>
          <a:off x="6921500" y="98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71575</xdr:rowOff>
    </xdr:from>
    <xdr:to>
      <xdr:col>55</xdr:col>
      <xdr:colOff>50800</xdr:colOff>
      <xdr:row>60</xdr:row>
      <xdr:rowOff>1725</xdr:rowOff>
    </xdr:to>
    <xdr:sp macro="" textlink="">
      <xdr:nvSpPr>
        <xdr:cNvPr id="230" name="楕円 229">
          <a:extLst>
            <a:ext uri="{FF2B5EF4-FFF2-40B4-BE49-F238E27FC236}">
              <a16:creationId xmlns:a16="http://schemas.microsoft.com/office/drawing/2014/main" id="{00000000-0008-0000-0E00-0000E6000000}"/>
            </a:ext>
          </a:extLst>
        </xdr:cNvPr>
        <xdr:cNvSpPr/>
      </xdr:nvSpPr>
      <xdr:spPr>
        <a:xfrm>
          <a:off x="10426700" y="101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94452</xdr:rowOff>
    </xdr:from>
    <xdr:ext cx="599010" cy="259045"/>
    <xdr:sp macro="" textlink="">
      <xdr:nvSpPr>
        <xdr:cNvPr id="231" name="【橋りょう・トンネル】&#10;一人当たり有形固定資産（償却資産）額該当値テキスト">
          <a:extLst>
            <a:ext uri="{FF2B5EF4-FFF2-40B4-BE49-F238E27FC236}">
              <a16:creationId xmlns:a16="http://schemas.microsoft.com/office/drawing/2014/main" id="{00000000-0008-0000-0E00-0000E7000000}"/>
            </a:ext>
          </a:extLst>
        </xdr:cNvPr>
        <xdr:cNvSpPr txBox="1"/>
      </xdr:nvSpPr>
      <xdr:spPr>
        <a:xfrm>
          <a:off x="10515600" y="1003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75753</xdr:rowOff>
    </xdr:from>
    <xdr:to>
      <xdr:col>50</xdr:col>
      <xdr:colOff>165100</xdr:colOff>
      <xdr:row>60</xdr:row>
      <xdr:rowOff>5903</xdr:rowOff>
    </xdr:to>
    <xdr:sp macro="" textlink="">
      <xdr:nvSpPr>
        <xdr:cNvPr id="232" name="楕円 231">
          <a:extLst>
            <a:ext uri="{FF2B5EF4-FFF2-40B4-BE49-F238E27FC236}">
              <a16:creationId xmlns:a16="http://schemas.microsoft.com/office/drawing/2014/main" id="{00000000-0008-0000-0E00-0000E8000000}"/>
            </a:ext>
          </a:extLst>
        </xdr:cNvPr>
        <xdr:cNvSpPr/>
      </xdr:nvSpPr>
      <xdr:spPr>
        <a:xfrm>
          <a:off x="9588500" y="1019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122375</xdr:rowOff>
    </xdr:from>
    <xdr:to>
      <xdr:col>55</xdr:col>
      <xdr:colOff>0</xdr:colOff>
      <xdr:row>59</xdr:row>
      <xdr:rowOff>126553</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flipV="1">
          <a:off x="9639300" y="10237925"/>
          <a:ext cx="838200" cy="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78256</xdr:rowOff>
    </xdr:from>
    <xdr:to>
      <xdr:col>46</xdr:col>
      <xdr:colOff>38100</xdr:colOff>
      <xdr:row>60</xdr:row>
      <xdr:rowOff>8406</xdr:rowOff>
    </xdr:to>
    <xdr:sp macro="" textlink="">
      <xdr:nvSpPr>
        <xdr:cNvPr id="234" name="楕円 233">
          <a:extLst>
            <a:ext uri="{FF2B5EF4-FFF2-40B4-BE49-F238E27FC236}">
              <a16:creationId xmlns:a16="http://schemas.microsoft.com/office/drawing/2014/main" id="{00000000-0008-0000-0E00-0000EA000000}"/>
            </a:ext>
          </a:extLst>
        </xdr:cNvPr>
        <xdr:cNvSpPr/>
      </xdr:nvSpPr>
      <xdr:spPr>
        <a:xfrm>
          <a:off x="8699500" y="101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126553</xdr:rowOff>
    </xdr:from>
    <xdr:to>
      <xdr:col>50</xdr:col>
      <xdr:colOff>114300</xdr:colOff>
      <xdr:row>59</xdr:row>
      <xdr:rowOff>129056</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flipV="1">
          <a:off x="8750300" y="10242103"/>
          <a:ext cx="889000" cy="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168501</xdr:rowOff>
    </xdr:from>
    <xdr:to>
      <xdr:col>41</xdr:col>
      <xdr:colOff>101600</xdr:colOff>
      <xdr:row>60</xdr:row>
      <xdr:rowOff>98651</xdr:rowOff>
    </xdr:to>
    <xdr:sp macro="" textlink="">
      <xdr:nvSpPr>
        <xdr:cNvPr id="236" name="楕円 235">
          <a:extLst>
            <a:ext uri="{FF2B5EF4-FFF2-40B4-BE49-F238E27FC236}">
              <a16:creationId xmlns:a16="http://schemas.microsoft.com/office/drawing/2014/main" id="{00000000-0008-0000-0E00-0000EC000000}"/>
            </a:ext>
          </a:extLst>
        </xdr:cNvPr>
        <xdr:cNvSpPr/>
      </xdr:nvSpPr>
      <xdr:spPr>
        <a:xfrm>
          <a:off x="7810500" y="1028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129056</xdr:rowOff>
    </xdr:from>
    <xdr:to>
      <xdr:col>45</xdr:col>
      <xdr:colOff>177800</xdr:colOff>
      <xdr:row>60</xdr:row>
      <xdr:rowOff>47851</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flipV="1">
          <a:off x="7861300" y="10244606"/>
          <a:ext cx="889000" cy="9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142694</xdr:rowOff>
    </xdr:from>
    <xdr:ext cx="534377" cy="259045"/>
    <xdr:sp macro="" textlink="">
      <xdr:nvSpPr>
        <xdr:cNvPr id="238" name="n_1ave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9359411" y="1042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143168</xdr:rowOff>
    </xdr:from>
    <xdr:ext cx="534377" cy="259045"/>
    <xdr:sp macro="" textlink="">
      <xdr:nvSpPr>
        <xdr:cNvPr id="239" name="n_2ave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8483111" y="104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84655</xdr:rowOff>
    </xdr:from>
    <xdr:ext cx="534377" cy="259045"/>
    <xdr:sp macro="" textlink="">
      <xdr:nvSpPr>
        <xdr:cNvPr id="240" name="n_3ave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7594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27150</xdr:rowOff>
    </xdr:from>
    <xdr:ext cx="599010" cy="259045"/>
    <xdr:sp macro="" textlink="">
      <xdr:nvSpPr>
        <xdr:cNvPr id="241" name="n_4ave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6672795" y="962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22430</xdr:rowOff>
    </xdr:from>
    <xdr:ext cx="599010" cy="259045"/>
    <xdr:sp macro="" textlink="">
      <xdr:nvSpPr>
        <xdr:cNvPr id="242" name="n_1mainValue【橋りょう・トンネル】&#10;一人当たり有形固定資産（償却資産）額">
          <a:extLst>
            <a:ext uri="{FF2B5EF4-FFF2-40B4-BE49-F238E27FC236}">
              <a16:creationId xmlns:a16="http://schemas.microsoft.com/office/drawing/2014/main" id="{00000000-0008-0000-0E00-0000F2000000}"/>
            </a:ext>
          </a:extLst>
        </xdr:cNvPr>
        <xdr:cNvSpPr txBox="1"/>
      </xdr:nvSpPr>
      <xdr:spPr>
        <a:xfrm>
          <a:off x="9327095" y="996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24933</xdr:rowOff>
    </xdr:from>
    <xdr:ext cx="599010" cy="259045"/>
    <xdr:sp macro="" textlink="">
      <xdr:nvSpPr>
        <xdr:cNvPr id="243" name="n_2mainValue【橋りょう・トンネル】&#10;一人当たり有形固定資産（償却資産）額">
          <a:extLst>
            <a:ext uri="{FF2B5EF4-FFF2-40B4-BE49-F238E27FC236}">
              <a16:creationId xmlns:a16="http://schemas.microsoft.com/office/drawing/2014/main" id="{00000000-0008-0000-0E00-0000F3000000}"/>
            </a:ext>
          </a:extLst>
        </xdr:cNvPr>
        <xdr:cNvSpPr txBox="1"/>
      </xdr:nvSpPr>
      <xdr:spPr>
        <a:xfrm>
          <a:off x="8450795" y="9969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89778</xdr:rowOff>
    </xdr:from>
    <xdr:ext cx="534377" cy="259045"/>
    <xdr:sp macro="" textlink="">
      <xdr:nvSpPr>
        <xdr:cNvPr id="244" name="n_3mainValue【橋りょう・トンネル】&#10;一人当たり有形固定資産（償却資産）額">
          <a:extLst>
            <a:ext uri="{FF2B5EF4-FFF2-40B4-BE49-F238E27FC236}">
              <a16:creationId xmlns:a16="http://schemas.microsoft.com/office/drawing/2014/main" id="{00000000-0008-0000-0E00-0000F4000000}"/>
            </a:ext>
          </a:extLst>
        </xdr:cNvPr>
        <xdr:cNvSpPr txBox="1"/>
      </xdr:nvSpPr>
      <xdr:spPr>
        <a:xfrm>
          <a:off x="7594111" y="1037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a:extLst>
            <a:ext uri="{FF2B5EF4-FFF2-40B4-BE49-F238E27FC236}">
              <a16:creationId xmlns:a16="http://schemas.microsoft.com/office/drawing/2014/main" id="{00000000-0008-0000-0E00-00000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118111</xdr:rowOff>
    </xdr:from>
    <xdr:to>
      <xdr:col>24</xdr:col>
      <xdr:colOff>62865</xdr:colOff>
      <xdr:row>86</xdr:row>
      <xdr:rowOff>38100</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flipV="1">
          <a:off x="4634865" y="13491211"/>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68" name="【公営住宅】&#10;有形固定資産減価償却率最小値テキスト">
          <a:extLst>
            <a:ext uri="{FF2B5EF4-FFF2-40B4-BE49-F238E27FC236}">
              <a16:creationId xmlns:a16="http://schemas.microsoft.com/office/drawing/2014/main" id="{00000000-0008-0000-0E00-00000C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64788</xdr:rowOff>
    </xdr:from>
    <xdr:ext cx="405111" cy="259045"/>
    <xdr:sp macro="" textlink="">
      <xdr:nvSpPr>
        <xdr:cNvPr id="270" name="【公営住宅】&#10;有形固定資産減価償却率最大値テキスト">
          <a:extLst>
            <a:ext uri="{FF2B5EF4-FFF2-40B4-BE49-F238E27FC236}">
              <a16:creationId xmlns:a16="http://schemas.microsoft.com/office/drawing/2014/main" id="{00000000-0008-0000-0E00-00000E010000}"/>
            </a:ext>
          </a:extLst>
        </xdr:cNvPr>
        <xdr:cNvSpPr txBox="1"/>
      </xdr:nvSpPr>
      <xdr:spPr>
        <a:xfrm>
          <a:off x="4673600"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118111</xdr:rowOff>
    </xdr:from>
    <xdr:to>
      <xdr:col>24</xdr:col>
      <xdr:colOff>152400</xdr:colOff>
      <xdr:row>78</xdr:row>
      <xdr:rowOff>118111</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4546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160038</xdr:rowOff>
    </xdr:from>
    <xdr:ext cx="405111" cy="259045"/>
    <xdr:sp macro="" textlink="">
      <xdr:nvSpPr>
        <xdr:cNvPr id="272" name="【公営住宅】&#10;有形固定資産減価償却率平均値テキスト">
          <a:extLst>
            <a:ext uri="{FF2B5EF4-FFF2-40B4-BE49-F238E27FC236}">
              <a16:creationId xmlns:a16="http://schemas.microsoft.com/office/drawing/2014/main" id="{00000000-0008-0000-0E00-000010010000}"/>
            </a:ext>
          </a:extLst>
        </xdr:cNvPr>
        <xdr:cNvSpPr txBox="1"/>
      </xdr:nvSpPr>
      <xdr:spPr>
        <a:xfrm>
          <a:off x="4673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73" name="フローチャート: 判断 272">
          <a:extLst>
            <a:ext uri="{FF2B5EF4-FFF2-40B4-BE49-F238E27FC236}">
              <a16:creationId xmlns:a16="http://schemas.microsoft.com/office/drawing/2014/main" id="{00000000-0008-0000-0E00-000011010000}"/>
            </a:ext>
          </a:extLst>
        </xdr:cNvPr>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74" name="フローチャート: 判断 273">
          <a:extLst>
            <a:ext uri="{FF2B5EF4-FFF2-40B4-BE49-F238E27FC236}">
              <a16:creationId xmlns:a16="http://schemas.microsoft.com/office/drawing/2014/main" id="{00000000-0008-0000-0E00-000012010000}"/>
            </a:ext>
          </a:extLst>
        </xdr:cNvPr>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75" name="フローチャート: 判断 274">
          <a:extLst>
            <a:ext uri="{FF2B5EF4-FFF2-40B4-BE49-F238E27FC236}">
              <a16:creationId xmlns:a16="http://schemas.microsoft.com/office/drawing/2014/main" id="{00000000-0008-0000-0E00-000013010000}"/>
            </a:ext>
          </a:extLst>
        </xdr:cNvPr>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103887</xdr:rowOff>
    </xdr:from>
    <xdr:to>
      <xdr:col>10</xdr:col>
      <xdr:colOff>165100</xdr:colOff>
      <xdr:row>81</xdr:row>
      <xdr:rowOff>34037</xdr:rowOff>
    </xdr:to>
    <xdr:sp macro="" textlink="">
      <xdr:nvSpPr>
        <xdr:cNvPr id="276" name="フローチャート: 判断 275">
          <a:extLst>
            <a:ext uri="{FF2B5EF4-FFF2-40B4-BE49-F238E27FC236}">
              <a16:creationId xmlns:a16="http://schemas.microsoft.com/office/drawing/2014/main" id="{00000000-0008-0000-0E00-000014010000}"/>
            </a:ext>
          </a:extLst>
        </xdr:cNvPr>
        <xdr:cNvSpPr/>
      </xdr:nvSpPr>
      <xdr:spPr>
        <a:xfrm>
          <a:off x="1968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140463</xdr:rowOff>
    </xdr:from>
    <xdr:to>
      <xdr:col>6</xdr:col>
      <xdr:colOff>38100</xdr:colOff>
      <xdr:row>82</xdr:row>
      <xdr:rowOff>70613</xdr:rowOff>
    </xdr:to>
    <xdr:sp macro="" textlink="">
      <xdr:nvSpPr>
        <xdr:cNvPr id="277" name="フローチャート: 判断 276">
          <a:extLst>
            <a:ext uri="{FF2B5EF4-FFF2-40B4-BE49-F238E27FC236}">
              <a16:creationId xmlns:a16="http://schemas.microsoft.com/office/drawing/2014/main" id="{00000000-0008-0000-0E00-000015010000}"/>
            </a:ext>
          </a:extLst>
        </xdr:cNvPr>
        <xdr:cNvSpPr/>
      </xdr:nvSpPr>
      <xdr:spPr>
        <a:xfrm>
          <a:off x="1079500" y="1402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19304</xdr:rowOff>
    </xdr:from>
    <xdr:to>
      <xdr:col>24</xdr:col>
      <xdr:colOff>114300</xdr:colOff>
      <xdr:row>79</xdr:row>
      <xdr:rowOff>120904</xdr:rowOff>
    </xdr:to>
    <xdr:sp macro="" textlink="">
      <xdr:nvSpPr>
        <xdr:cNvPr id="283" name="楕円 282">
          <a:extLst>
            <a:ext uri="{FF2B5EF4-FFF2-40B4-BE49-F238E27FC236}">
              <a16:creationId xmlns:a16="http://schemas.microsoft.com/office/drawing/2014/main" id="{00000000-0008-0000-0E00-00001B010000}"/>
            </a:ext>
          </a:extLst>
        </xdr:cNvPr>
        <xdr:cNvSpPr/>
      </xdr:nvSpPr>
      <xdr:spPr>
        <a:xfrm>
          <a:off x="4584700" y="135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105681</xdr:rowOff>
    </xdr:from>
    <xdr:ext cx="405111" cy="259045"/>
    <xdr:sp macro="" textlink="">
      <xdr:nvSpPr>
        <xdr:cNvPr id="284" name="【公営住宅】&#10;有形固定資産減価償却率該当値テキスト">
          <a:extLst>
            <a:ext uri="{FF2B5EF4-FFF2-40B4-BE49-F238E27FC236}">
              <a16:creationId xmlns:a16="http://schemas.microsoft.com/office/drawing/2014/main" id="{00000000-0008-0000-0E00-00001C010000}"/>
            </a:ext>
          </a:extLst>
        </xdr:cNvPr>
        <xdr:cNvSpPr txBox="1"/>
      </xdr:nvSpPr>
      <xdr:spPr>
        <a:xfrm>
          <a:off x="4673600" y="13478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142748</xdr:rowOff>
    </xdr:from>
    <xdr:to>
      <xdr:col>20</xdr:col>
      <xdr:colOff>38100</xdr:colOff>
      <xdr:row>79</xdr:row>
      <xdr:rowOff>72898</xdr:rowOff>
    </xdr:to>
    <xdr:sp macro="" textlink="">
      <xdr:nvSpPr>
        <xdr:cNvPr id="285" name="楕円 284">
          <a:extLst>
            <a:ext uri="{FF2B5EF4-FFF2-40B4-BE49-F238E27FC236}">
              <a16:creationId xmlns:a16="http://schemas.microsoft.com/office/drawing/2014/main" id="{00000000-0008-0000-0E00-00001D010000}"/>
            </a:ext>
          </a:extLst>
        </xdr:cNvPr>
        <xdr:cNvSpPr/>
      </xdr:nvSpPr>
      <xdr:spPr>
        <a:xfrm>
          <a:off x="3746500" y="135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22098</xdr:rowOff>
    </xdr:from>
    <xdr:to>
      <xdr:col>24</xdr:col>
      <xdr:colOff>63500</xdr:colOff>
      <xdr:row>79</xdr:row>
      <xdr:rowOff>70104</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3797300" y="1356664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97028</xdr:rowOff>
    </xdr:from>
    <xdr:to>
      <xdr:col>15</xdr:col>
      <xdr:colOff>101600</xdr:colOff>
      <xdr:row>79</xdr:row>
      <xdr:rowOff>27178</xdr:rowOff>
    </xdr:to>
    <xdr:sp macro="" textlink="">
      <xdr:nvSpPr>
        <xdr:cNvPr id="287" name="楕円 286">
          <a:extLst>
            <a:ext uri="{FF2B5EF4-FFF2-40B4-BE49-F238E27FC236}">
              <a16:creationId xmlns:a16="http://schemas.microsoft.com/office/drawing/2014/main" id="{00000000-0008-0000-0E00-00001F010000}"/>
            </a:ext>
          </a:extLst>
        </xdr:cNvPr>
        <xdr:cNvSpPr/>
      </xdr:nvSpPr>
      <xdr:spPr>
        <a:xfrm>
          <a:off x="2857500" y="134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147828</xdr:rowOff>
    </xdr:from>
    <xdr:to>
      <xdr:col>19</xdr:col>
      <xdr:colOff>177800</xdr:colOff>
      <xdr:row>79</xdr:row>
      <xdr:rowOff>22098</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2908300" y="135209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7874</xdr:rowOff>
    </xdr:from>
    <xdr:to>
      <xdr:col>10</xdr:col>
      <xdr:colOff>165100</xdr:colOff>
      <xdr:row>79</xdr:row>
      <xdr:rowOff>109474</xdr:rowOff>
    </xdr:to>
    <xdr:sp macro="" textlink="">
      <xdr:nvSpPr>
        <xdr:cNvPr id="289" name="楕円 288">
          <a:extLst>
            <a:ext uri="{FF2B5EF4-FFF2-40B4-BE49-F238E27FC236}">
              <a16:creationId xmlns:a16="http://schemas.microsoft.com/office/drawing/2014/main" id="{00000000-0008-0000-0E00-000021010000}"/>
            </a:ext>
          </a:extLst>
        </xdr:cNvPr>
        <xdr:cNvSpPr/>
      </xdr:nvSpPr>
      <xdr:spPr>
        <a:xfrm>
          <a:off x="1968500" y="135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147828</xdr:rowOff>
    </xdr:from>
    <xdr:to>
      <xdr:col>15</xdr:col>
      <xdr:colOff>50800</xdr:colOff>
      <xdr:row>79</xdr:row>
      <xdr:rowOff>58674</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2019300" y="135209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68597</xdr:rowOff>
    </xdr:from>
    <xdr:ext cx="405111" cy="259045"/>
    <xdr:sp macro="" textlink="">
      <xdr:nvSpPr>
        <xdr:cNvPr id="291" name="n_1aveValue【公営住宅】&#10;有形固定資産減価償却率">
          <a:extLst>
            <a:ext uri="{FF2B5EF4-FFF2-40B4-BE49-F238E27FC236}">
              <a16:creationId xmlns:a16="http://schemas.microsoft.com/office/drawing/2014/main" id="{00000000-0008-0000-0E00-000023010000}"/>
            </a:ext>
          </a:extLst>
        </xdr:cNvPr>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45738</xdr:rowOff>
    </xdr:from>
    <xdr:ext cx="405111" cy="259045"/>
    <xdr:sp macro="" textlink="">
      <xdr:nvSpPr>
        <xdr:cNvPr id="292" name="n_2aveValue【公営住宅】&#10;有形固定資産減価償却率">
          <a:extLst>
            <a:ext uri="{FF2B5EF4-FFF2-40B4-BE49-F238E27FC236}">
              <a16:creationId xmlns:a16="http://schemas.microsoft.com/office/drawing/2014/main" id="{00000000-0008-0000-0E00-000024010000}"/>
            </a:ext>
          </a:extLst>
        </xdr:cNvPr>
        <xdr:cNvSpPr txBox="1"/>
      </xdr:nvSpPr>
      <xdr:spPr>
        <a:xfrm>
          <a:off x="2705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25164</xdr:rowOff>
    </xdr:from>
    <xdr:ext cx="405111" cy="259045"/>
    <xdr:sp macro="" textlink="">
      <xdr:nvSpPr>
        <xdr:cNvPr id="293" name="n_3aveValue【公営住宅】&#10;有形固定資産減価償却率">
          <a:extLst>
            <a:ext uri="{FF2B5EF4-FFF2-40B4-BE49-F238E27FC236}">
              <a16:creationId xmlns:a16="http://schemas.microsoft.com/office/drawing/2014/main" id="{00000000-0008-0000-0E00-000025010000}"/>
            </a:ext>
          </a:extLst>
        </xdr:cNvPr>
        <xdr:cNvSpPr txBox="1"/>
      </xdr:nvSpPr>
      <xdr:spPr>
        <a:xfrm>
          <a:off x="1816744" y="139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87140</xdr:rowOff>
    </xdr:from>
    <xdr:ext cx="405111" cy="259045"/>
    <xdr:sp macro="" textlink="">
      <xdr:nvSpPr>
        <xdr:cNvPr id="294" name="n_4aveValue【公営住宅】&#10;有形固定資産減価償却率">
          <a:extLst>
            <a:ext uri="{FF2B5EF4-FFF2-40B4-BE49-F238E27FC236}">
              <a16:creationId xmlns:a16="http://schemas.microsoft.com/office/drawing/2014/main" id="{00000000-0008-0000-0E00-000026010000}"/>
            </a:ext>
          </a:extLst>
        </xdr:cNvPr>
        <xdr:cNvSpPr txBox="1"/>
      </xdr:nvSpPr>
      <xdr:spPr>
        <a:xfrm>
          <a:off x="927744" y="13803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89425</xdr:rowOff>
    </xdr:from>
    <xdr:ext cx="405111" cy="259045"/>
    <xdr:sp macro="" textlink="">
      <xdr:nvSpPr>
        <xdr:cNvPr id="295" name="n_1mainValue【公営住宅】&#10;有形固定資産減価償却率">
          <a:extLst>
            <a:ext uri="{FF2B5EF4-FFF2-40B4-BE49-F238E27FC236}">
              <a16:creationId xmlns:a16="http://schemas.microsoft.com/office/drawing/2014/main" id="{00000000-0008-0000-0E00-000027010000}"/>
            </a:ext>
          </a:extLst>
        </xdr:cNvPr>
        <xdr:cNvSpPr txBox="1"/>
      </xdr:nvSpPr>
      <xdr:spPr>
        <a:xfrm>
          <a:off x="3582044" y="1329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43705</xdr:rowOff>
    </xdr:from>
    <xdr:ext cx="405111" cy="259045"/>
    <xdr:sp macro="" textlink="">
      <xdr:nvSpPr>
        <xdr:cNvPr id="296" name="n_2mainValue【公営住宅】&#10;有形固定資産減価償却率">
          <a:extLst>
            <a:ext uri="{FF2B5EF4-FFF2-40B4-BE49-F238E27FC236}">
              <a16:creationId xmlns:a16="http://schemas.microsoft.com/office/drawing/2014/main" id="{00000000-0008-0000-0E00-000028010000}"/>
            </a:ext>
          </a:extLst>
        </xdr:cNvPr>
        <xdr:cNvSpPr txBox="1"/>
      </xdr:nvSpPr>
      <xdr:spPr>
        <a:xfrm>
          <a:off x="2705744" y="1324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126001</xdr:rowOff>
    </xdr:from>
    <xdr:ext cx="405111" cy="259045"/>
    <xdr:sp macro="" textlink="">
      <xdr:nvSpPr>
        <xdr:cNvPr id="297" name="n_3mainValue【公営住宅】&#10;有形固定資産減価償却率">
          <a:extLst>
            <a:ext uri="{FF2B5EF4-FFF2-40B4-BE49-F238E27FC236}">
              <a16:creationId xmlns:a16="http://schemas.microsoft.com/office/drawing/2014/main" id="{00000000-0008-0000-0E00-000029010000}"/>
            </a:ext>
          </a:extLst>
        </xdr:cNvPr>
        <xdr:cNvSpPr txBox="1"/>
      </xdr:nvSpPr>
      <xdr:spPr>
        <a:xfrm>
          <a:off x="1816744" y="1332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a:extLst>
            <a:ext uri="{FF2B5EF4-FFF2-40B4-BE49-F238E27FC236}">
              <a16:creationId xmlns:a16="http://schemas.microsoft.com/office/drawing/2014/main" id="{00000000-0008-0000-0E00-00003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141884</xdr:rowOff>
    </xdr:from>
    <xdr:to>
      <xdr:col>54</xdr:col>
      <xdr:colOff>189865</xdr:colOff>
      <xdr:row>86</xdr:row>
      <xdr:rowOff>36271</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flipV="1">
          <a:off x="10476865" y="13514984"/>
          <a:ext cx="0" cy="1265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20" name="【公営住宅】&#10;一人当たり面積最小値テキスト">
          <a:extLst>
            <a:ext uri="{FF2B5EF4-FFF2-40B4-BE49-F238E27FC236}">
              <a16:creationId xmlns:a16="http://schemas.microsoft.com/office/drawing/2014/main" id="{00000000-0008-0000-0E00-00004001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88561</xdr:rowOff>
    </xdr:from>
    <xdr:ext cx="469744" cy="259045"/>
    <xdr:sp macro="" textlink="">
      <xdr:nvSpPr>
        <xdr:cNvPr id="322" name="【公営住宅】&#10;一人当たり面積最大値テキスト">
          <a:extLst>
            <a:ext uri="{FF2B5EF4-FFF2-40B4-BE49-F238E27FC236}">
              <a16:creationId xmlns:a16="http://schemas.microsoft.com/office/drawing/2014/main" id="{00000000-0008-0000-0E00-000042010000}"/>
            </a:ext>
          </a:extLst>
        </xdr:cNvPr>
        <xdr:cNvSpPr txBox="1"/>
      </xdr:nvSpPr>
      <xdr:spPr>
        <a:xfrm>
          <a:off x="10515600" y="1329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141884</xdr:rowOff>
    </xdr:from>
    <xdr:to>
      <xdr:col>55</xdr:col>
      <xdr:colOff>88900</xdr:colOff>
      <xdr:row>78</xdr:row>
      <xdr:rowOff>141884</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10388600" y="13514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136365</xdr:rowOff>
    </xdr:from>
    <xdr:ext cx="469744" cy="259045"/>
    <xdr:sp macro="" textlink="">
      <xdr:nvSpPr>
        <xdr:cNvPr id="324" name="【公営住宅】&#10;一人当たり面積平均値テキスト">
          <a:extLst>
            <a:ext uri="{FF2B5EF4-FFF2-40B4-BE49-F238E27FC236}">
              <a16:creationId xmlns:a16="http://schemas.microsoft.com/office/drawing/2014/main" id="{00000000-0008-0000-0E00-000044010000}"/>
            </a:ext>
          </a:extLst>
        </xdr:cNvPr>
        <xdr:cNvSpPr txBox="1"/>
      </xdr:nvSpPr>
      <xdr:spPr>
        <a:xfrm>
          <a:off x="10515600" y="1436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113488</xdr:rowOff>
    </xdr:from>
    <xdr:to>
      <xdr:col>55</xdr:col>
      <xdr:colOff>50800</xdr:colOff>
      <xdr:row>85</xdr:row>
      <xdr:rowOff>43638</xdr:rowOff>
    </xdr:to>
    <xdr:sp macro="" textlink="">
      <xdr:nvSpPr>
        <xdr:cNvPr id="325" name="フローチャート: 判断 324">
          <a:extLst>
            <a:ext uri="{FF2B5EF4-FFF2-40B4-BE49-F238E27FC236}">
              <a16:creationId xmlns:a16="http://schemas.microsoft.com/office/drawing/2014/main" id="{00000000-0008-0000-0E00-000045010000}"/>
            </a:ext>
          </a:extLst>
        </xdr:cNvPr>
        <xdr:cNvSpPr/>
      </xdr:nvSpPr>
      <xdr:spPr>
        <a:xfrm>
          <a:off x="104267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116687</xdr:rowOff>
    </xdr:from>
    <xdr:to>
      <xdr:col>50</xdr:col>
      <xdr:colOff>165100</xdr:colOff>
      <xdr:row>85</xdr:row>
      <xdr:rowOff>46837</xdr:rowOff>
    </xdr:to>
    <xdr:sp macro="" textlink="">
      <xdr:nvSpPr>
        <xdr:cNvPr id="326" name="フローチャート: 判断 325">
          <a:extLst>
            <a:ext uri="{FF2B5EF4-FFF2-40B4-BE49-F238E27FC236}">
              <a16:creationId xmlns:a16="http://schemas.microsoft.com/office/drawing/2014/main" id="{00000000-0008-0000-0E00-000046010000}"/>
            </a:ext>
          </a:extLst>
        </xdr:cNvPr>
        <xdr:cNvSpPr/>
      </xdr:nvSpPr>
      <xdr:spPr>
        <a:xfrm>
          <a:off x="9588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118974</xdr:rowOff>
    </xdr:from>
    <xdr:to>
      <xdr:col>46</xdr:col>
      <xdr:colOff>38100</xdr:colOff>
      <xdr:row>85</xdr:row>
      <xdr:rowOff>49124</xdr:rowOff>
    </xdr:to>
    <xdr:sp macro="" textlink="">
      <xdr:nvSpPr>
        <xdr:cNvPr id="327" name="フローチャート: 判断 326">
          <a:extLst>
            <a:ext uri="{FF2B5EF4-FFF2-40B4-BE49-F238E27FC236}">
              <a16:creationId xmlns:a16="http://schemas.microsoft.com/office/drawing/2014/main" id="{00000000-0008-0000-0E00-000047010000}"/>
            </a:ext>
          </a:extLst>
        </xdr:cNvPr>
        <xdr:cNvSpPr/>
      </xdr:nvSpPr>
      <xdr:spPr>
        <a:xfrm>
          <a:off x="8699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113488</xdr:rowOff>
    </xdr:from>
    <xdr:to>
      <xdr:col>41</xdr:col>
      <xdr:colOff>101600</xdr:colOff>
      <xdr:row>85</xdr:row>
      <xdr:rowOff>43638</xdr:rowOff>
    </xdr:to>
    <xdr:sp macro="" textlink="">
      <xdr:nvSpPr>
        <xdr:cNvPr id="328" name="フローチャート: 判断 327">
          <a:extLst>
            <a:ext uri="{FF2B5EF4-FFF2-40B4-BE49-F238E27FC236}">
              <a16:creationId xmlns:a16="http://schemas.microsoft.com/office/drawing/2014/main" id="{00000000-0008-0000-0E00-000048010000}"/>
            </a:ext>
          </a:extLst>
        </xdr:cNvPr>
        <xdr:cNvSpPr/>
      </xdr:nvSpPr>
      <xdr:spPr>
        <a:xfrm>
          <a:off x="7810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131318</xdr:rowOff>
    </xdr:from>
    <xdr:to>
      <xdr:col>36</xdr:col>
      <xdr:colOff>165100</xdr:colOff>
      <xdr:row>85</xdr:row>
      <xdr:rowOff>61468</xdr:rowOff>
    </xdr:to>
    <xdr:sp macro="" textlink="">
      <xdr:nvSpPr>
        <xdr:cNvPr id="329" name="フローチャート: 判断 328">
          <a:extLst>
            <a:ext uri="{FF2B5EF4-FFF2-40B4-BE49-F238E27FC236}">
              <a16:creationId xmlns:a16="http://schemas.microsoft.com/office/drawing/2014/main" id="{00000000-0008-0000-0E00-000049010000}"/>
            </a:ext>
          </a:extLst>
        </xdr:cNvPr>
        <xdr:cNvSpPr/>
      </xdr:nvSpPr>
      <xdr:spPr>
        <a:xfrm>
          <a:off x="6921500" y="1453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23419</xdr:rowOff>
    </xdr:from>
    <xdr:to>
      <xdr:col>55</xdr:col>
      <xdr:colOff>50800</xdr:colOff>
      <xdr:row>85</xdr:row>
      <xdr:rowOff>125019</xdr:rowOff>
    </xdr:to>
    <xdr:sp macro="" textlink="">
      <xdr:nvSpPr>
        <xdr:cNvPr id="335" name="楕円 334">
          <a:extLst>
            <a:ext uri="{FF2B5EF4-FFF2-40B4-BE49-F238E27FC236}">
              <a16:creationId xmlns:a16="http://schemas.microsoft.com/office/drawing/2014/main" id="{00000000-0008-0000-0E00-00004F010000}"/>
            </a:ext>
          </a:extLst>
        </xdr:cNvPr>
        <xdr:cNvSpPr/>
      </xdr:nvSpPr>
      <xdr:spPr>
        <a:xfrm>
          <a:off x="10426700" y="1459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1846</xdr:rowOff>
    </xdr:from>
    <xdr:ext cx="469744" cy="259045"/>
    <xdr:sp macro="" textlink="">
      <xdr:nvSpPr>
        <xdr:cNvPr id="336" name="【公営住宅】&#10;一人当たり面積該当値テキスト">
          <a:extLst>
            <a:ext uri="{FF2B5EF4-FFF2-40B4-BE49-F238E27FC236}">
              <a16:creationId xmlns:a16="http://schemas.microsoft.com/office/drawing/2014/main" id="{00000000-0008-0000-0E00-000050010000}"/>
            </a:ext>
          </a:extLst>
        </xdr:cNvPr>
        <xdr:cNvSpPr txBox="1"/>
      </xdr:nvSpPr>
      <xdr:spPr>
        <a:xfrm>
          <a:off x="10515600" y="14575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24333</xdr:rowOff>
    </xdr:from>
    <xdr:to>
      <xdr:col>50</xdr:col>
      <xdr:colOff>165100</xdr:colOff>
      <xdr:row>85</xdr:row>
      <xdr:rowOff>125933</xdr:rowOff>
    </xdr:to>
    <xdr:sp macro="" textlink="">
      <xdr:nvSpPr>
        <xdr:cNvPr id="337" name="楕円 336">
          <a:extLst>
            <a:ext uri="{FF2B5EF4-FFF2-40B4-BE49-F238E27FC236}">
              <a16:creationId xmlns:a16="http://schemas.microsoft.com/office/drawing/2014/main" id="{00000000-0008-0000-0E00-000051010000}"/>
            </a:ext>
          </a:extLst>
        </xdr:cNvPr>
        <xdr:cNvSpPr/>
      </xdr:nvSpPr>
      <xdr:spPr>
        <a:xfrm>
          <a:off x="9588500" y="1459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74219</xdr:rowOff>
    </xdr:from>
    <xdr:to>
      <xdr:col>55</xdr:col>
      <xdr:colOff>0</xdr:colOff>
      <xdr:row>85</xdr:row>
      <xdr:rowOff>75133</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flipV="1">
          <a:off x="9639300" y="14647469"/>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24791</xdr:rowOff>
    </xdr:from>
    <xdr:to>
      <xdr:col>46</xdr:col>
      <xdr:colOff>38100</xdr:colOff>
      <xdr:row>85</xdr:row>
      <xdr:rowOff>126391</xdr:rowOff>
    </xdr:to>
    <xdr:sp macro="" textlink="">
      <xdr:nvSpPr>
        <xdr:cNvPr id="339" name="楕円 338">
          <a:extLst>
            <a:ext uri="{FF2B5EF4-FFF2-40B4-BE49-F238E27FC236}">
              <a16:creationId xmlns:a16="http://schemas.microsoft.com/office/drawing/2014/main" id="{00000000-0008-0000-0E00-000053010000}"/>
            </a:ext>
          </a:extLst>
        </xdr:cNvPr>
        <xdr:cNvSpPr/>
      </xdr:nvSpPr>
      <xdr:spPr>
        <a:xfrm>
          <a:off x="8699500" y="1459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75133</xdr:rowOff>
    </xdr:from>
    <xdr:to>
      <xdr:col>50</xdr:col>
      <xdr:colOff>114300</xdr:colOff>
      <xdr:row>85</xdr:row>
      <xdr:rowOff>75591</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flipV="1">
          <a:off x="8750300" y="14648383"/>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40336</xdr:rowOff>
    </xdr:from>
    <xdr:to>
      <xdr:col>41</xdr:col>
      <xdr:colOff>101600</xdr:colOff>
      <xdr:row>85</xdr:row>
      <xdr:rowOff>141936</xdr:rowOff>
    </xdr:to>
    <xdr:sp macro="" textlink="">
      <xdr:nvSpPr>
        <xdr:cNvPr id="341" name="楕円 340">
          <a:extLst>
            <a:ext uri="{FF2B5EF4-FFF2-40B4-BE49-F238E27FC236}">
              <a16:creationId xmlns:a16="http://schemas.microsoft.com/office/drawing/2014/main" id="{00000000-0008-0000-0E00-000055010000}"/>
            </a:ext>
          </a:extLst>
        </xdr:cNvPr>
        <xdr:cNvSpPr/>
      </xdr:nvSpPr>
      <xdr:spPr>
        <a:xfrm>
          <a:off x="7810500" y="1461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75591</xdr:rowOff>
    </xdr:from>
    <xdr:to>
      <xdr:col>45</xdr:col>
      <xdr:colOff>177800</xdr:colOff>
      <xdr:row>85</xdr:row>
      <xdr:rowOff>91136</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7861300" y="14648841"/>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63364</xdr:rowOff>
    </xdr:from>
    <xdr:ext cx="469744" cy="259045"/>
    <xdr:sp macro="" textlink="">
      <xdr:nvSpPr>
        <xdr:cNvPr id="343" name="n_1aveValue【公営住宅】&#10;一人当たり面積">
          <a:extLst>
            <a:ext uri="{FF2B5EF4-FFF2-40B4-BE49-F238E27FC236}">
              <a16:creationId xmlns:a16="http://schemas.microsoft.com/office/drawing/2014/main" id="{00000000-0008-0000-0E00-000057010000}"/>
            </a:ext>
          </a:extLst>
        </xdr:cNvPr>
        <xdr:cNvSpPr txBox="1"/>
      </xdr:nvSpPr>
      <xdr:spPr>
        <a:xfrm>
          <a:off x="9391727" y="1429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65651</xdr:rowOff>
    </xdr:from>
    <xdr:ext cx="469744" cy="259045"/>
    <xdr:sp macro="" textlink="">
      <xdr:nvSpPr>
        <xdr:cNvPr id="344" name="n_2aveValue【公営住宅】&#10;一人当たり面積">
          <a:extLst>
            <a:ext uri="{FF2B5EF4-FFF2-40B4-BE49-F238E27FC236}">
              <a16:creationId xmlns:a16="http://schemas.microsoft.com/office/drawing/2014/main" id="{00000000-0008-0000-0E00-000058010000}"/>
            </a:ext>
          </a:extLst>
        </xdr:cNvPr>
        <xdr:cNvSpPr txBox="1"/>
      </xdr:nvSpPr>
      <xdr:spPr>
        <a:xfrm>
          <a:off x="85154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60165</xdr:rowOff>
    </xdr:from>
    <xdr:ext cx="469744" cy="259045"/>
    <xdr:sp macro="" textlink="">
      <xdr:nvSpPr>
        <xdr:cNvPr id="345" name="n_3aveValue【公営住宅】&#10;一人当たり面積">
          <a:extLst>
            <a:ext uri="{FF2B5EF4-FFF2-40B4-BE49-F238E27FC236}">
              <a16:creationId xmlns:a16="http://schemas.microsoft.com/office/drawing/2014/main" id="{00000000-0008-0000-0E00-000059010000}"/>
            </a:ext>
          </a:extLst>
        </xdr:cNvPr>
        <xdr:cNvSpPr txBox="1"/>
      </xdr:nvSpPr>
      <xdr:spPr>
        <a:xfrm>
          <a:off x="7626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77995</xdr:rowOff>
    </xdr:from>
    <xdr:ext cx="469744" cy="259045"/>
    <xdr:sp macro="" textlink="">
      <xdr:nvSpPr>
        <xdr:cNvPr id="346" name="n_4aveValue【公営住宅】&#10;一人当たり面積">
          <a:extLst>
            <a:ext uri="{FF2B5EF4-FFF2-40B4-BE49-F238E27FC236}">
              <a16:creationId xmlns:a16="http://schemas.microsoft.com/office/drawing/2014/main" id="{00000000-0008-0000-0E00-00005A010000}"/>
            </a:ext>
          </a:extLst>
        </xdr:cNvPr>
        <xdr:cNvSpPr txBox="1"/>
      </xdr:nvSpPr>
      <xdr:spPr>
        <a:xfrm>
          <a:off x="6737427" y="1430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117060</xdr:rowOff>
    </xdr:from>
    <xdr:ext cx="469744" cy="259045"/>
    <xdr:sp macro="" textlink="">
      <xdr:nvSpPr>
        <xdr:cNvPr id="347" name="n_1mainValue【公営住宅】&#10;一人当たり面積">
          <a:extLst>
            <a:ext uri="{FF2B5EF4-FFF2-40B4-BE49-F238E27FC236}">
              <a16:creationId xmlns:a16="http://schemas.microsoft.com/office/drawing/2014/main" id="{00000000-0008-0000-0E00-00005B010000}"/>
            </a:ext>
          </a:extLst>
        </xdr:cNvPr>
        <xdr:cNvSpPr txBox="1"/>
      </xdr:nvSpPr>
      <xdr:spPr>
        <a:xfrm>
          <a:off x="9391727" y="1469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117518</xdr:rowOff>
    </xdr:from>
    <xdr:ext cx="469744" cy="259045"/>
    <xdr:sp macro="" textlink="">
      <xdr:nvSpPr>
        <xdr:cNvPr id="348" name="n_2mainValue【公営住宅】&#10;一人当たり面積">
          <a:extLst>
            <a:ext uri="{FF2B5EF4-FFF2-40B4-BE49-F238E27FC236}">
              <a16:creationId xmlns:a16="http://schemas.microsoft.com/office/drawing/2014/main" id="{00000000-0008-0000-0E00-00005C010000}"/>
            </a:ext>
          </a:extLst>
        </xdr:cNvPr>
        <xdr:cNvSpPr txBox="1"/>
      </xdr:nvSpPr>
      <xdr:spPr>
        <a:xfrm>
          <a:off x="8515427" y="1469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133063</xdr:rowOff>
    </xdr:from>
    <xdr:ext cx="469744" cy="259045"/>
    <xdr:sp macro="" textlink="">
      <xdr:nvSpPr>
        <xdr:cNvPr id="349" name="n_3mainValue【公営住宅】&#10;一人当たり面積">
          <a:extLst>
            <a:ext uri="{FF2B5EF4-FFF2-40B4-BE49-F238E27FC236}">
              <a16:creationId xmlns:a16="http://schemas.microsoft.com/office/drawing/2014/main" id="{00000000-0008-0000-0E00-00005D010000}"/>
            </a:ext>
          </a:extLst>
        </xdr:cNvPr>
        <xdr:cNvSpPr txBox="1"/>
      </xdr:nvSpPr>
      <xdr:spPr>
        <a:xfrm>
          <a:off x="7626427" y="1470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a:extLst>
            <a:ext uri="{FF2B5EF4-FFF2-40B4-BE49-F238E27FC236}">
              <a16:creationId xmlns:a16="http://schemas.microsoft.com/office/drawing/2014/main" id="{00000000-0008-0000-0E00-00008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51435</xdr:rowOff>
    </xdr:from>
    <xdr:to>
      <xdr:col>85</xdr:col>
      <xdr:colOff>126364</xdr:colOff>
      <xdr:row>42</xdr:row>
      <xdr:rowOff>17145</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flipV="1">
          <a:off x="16318864" y="5880735"/>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391" name="【認定こども園・幼稚園・保育所】&#10;有形固定資産減価償却率最小値テキスト">
          <a:extLst>
            <a:ext uri="{FF2B5EF4-FFF2-40B4-BE49-F238E27FC236}">
              <a16:creationId xmlns:a16="http://schemas.microsoft.com/office/drawing/2014/main" id="{00000000-0008-0000-0E00-000087010000}"/>
            </a:ext>
          </a:extLst>
        </xdr:cNvPr>
        <xdr:cNvSpPr txBox="1"/>
      </xdr:nvSpPr>
      <xdr:spPr>
        <a:xfrm>
          <a:off x="1635760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16230600" y="721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169562</xdr:rowOff>
    </xdr:from>
    <xdr:ext cx="405111" cy="259045"/>
    <xdr:sp macro="" textlink="">
      <xdr:nvSpPr>
        <xdr:cNvPr id="393" name="【認定こども園・幼稚園・保育所】&#10;有形固定資産減価償却率最大値テキスト">
          <a:extLst>
            <a:ext uri="{FF2B5EF4-FFF2-40B4-BE49-F238E27FC236}">
              <a16:creationId xmlns:a16="http://schemas.microsoft.com/office/drawing/2014/main" id="{00000000-0008-0000-0E00-000089010000}"/>
            </a:ext>
          </a:extLst>
        </xdr:cNvPr>
        <xdr:cNvSpPr txBox="1"/>
      </xdr:nvSpPr>
      <xdr:spPr>
        <a:xfrm>
          <a:off x="16357600" y="565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51435</xdr:rowOff>
    </xdr:from>
    <xdr:to>
      <xdr:col>86</xdr:col>
      <xdr:colOff>25400</xdr:colOff>
      <xdr:row>34</xdr:row>
      <xdr:rowOff>51435</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6230600" y="588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395" name="【認定こども園・幼稚園・保育所】&#10;有形固定資産減価償却率平均値テキスト">
          <a:extLst>
            <a:ext uri="{FF2B5EF4-FFF2-40B4-BE49-F238E27FC236}">
              <a16:creationId xmlns:a16="http://schemas.microsoft.com/office/drawing/2014/main" id="{00000000-0008-0000-0E00-00008B010000}"/>
            </a:ext>
          </a:extLst>
        </xdr:cNvPr>
        <xdr:cNvSpPr txBox="1"/>
      </xdr:nvSpPr>
      <xdr:spPr>
        <a:xfrm>
          <a:off x="16357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396" name="フローチャート: 判断 395">
          <a:extLst>
            <a:ext uri="{FF2B5EF4-FFF2-40B4-BE49-F238E27FC236}">
              <a16:creationId xmlns:a16="http://schemas.microsoft.com/office/drawing/2014/main" id="{00000000-0008-0000-0E00-00008C010000}"/>
            </a:ext>
          </a:extLst>
        </xdr:cNvPr>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97" name="フローチャート: 判断 396">
          <a:extLst>
            <a:ext uri="{FF2B5EF4-FFF2-40B4-BE49-F238E27FC236}">
              <a16:creationId xmlns:a16="http://schemas.microsoft.com/office/drawing/2014/main" id="{00000000-0008-0000-0E00-00008D010000}"/>
            </a:ext>
          </a:extLst>
        </xdr:cNvPr>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398" name="フローチャート: 判断 397">
          <a:extLst>
            <a:ext uri="{FF2B5EF4-FFF2-40B4-BE49-F238E27FC236}">
              <a16:creationId xmlns:a16="http://schemas.microsoft.com/office/drawing/2014/main" id="{00000000-0008-0000-0E00-00008E010000}"/>
            </a:ext>
          </a:extLst>
        </xdr:cNvPr>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399" name="フローチャート: 判断 398">
          <a:extLst>
            <a:ext uri="{FF2B5EF4-FFF2-40B4-BE49-F238E27FC236}">
              <a16:creationId xmlns:a16="http://schemas.microsoft.com/office/drawing/2014/main" id="{00000000-0008-0000-0E00-00008F010000}"/>
            </a:ext>
          </a:extLst>
        </xdr:cNvPr>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00" name="フローチャート: 判断 399">
          <a:extLst>
            <a:ext uri="{FF2B5EF4-FFF2-40B4-BE49-F238E27FC236}">
              <a16:creationId xmlns:a16="http://schemas.microsoft.com/office/drawing/2014/main" id="{00000000-0008-0000-0E00-000090010000}"/>
            </a:ext>
          </a:extLst>
        </xdr:cNvPr>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406" name="楕円 405">
          <a:extLst>
            <a:ext uri="{FF2B5EF4-FFF2-40B4-BE49-F238E27FC236}">
              <a16:creationId xmlns:a16="http://schemas.microsoft.com/office/drawing/2014/main" id="{00000000-0008-0000-0E00-000096010000}"/>
            </a:ext>
          </a:extLst>
        </xdr:cNvPr>
        <xdr:cNvSpPr/>
      </xdr:nvSpPr>
      <xdr:spPr>
        <a:xfrm>
          <a:off x="162687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100982</xdr:rowOff>
    </xdr:from>
    <xdr:ext cx="405111" cy="259045"/>
    <xdr:sp macro="" textlink="">
      <xdr:nvSpPr>
        <xdr:cNvPr id="407" name="【認定こども園・幼稚園・保育所】&#10;有形固定資産減価償却率該当値テキスト">
          <a:extLst>
            <a:ext uri="{FF2B5EF4-FFF2-40B4-BE49-F238E27FC236}">
              <a16:creationId xmlns:a16="http://schemas.microsoft.com/office/drawing/2014/main" id="{00000000-0008-0000-0E00-000097010000}"/>
            </a:ext>
          </a:extLst>
        </xdr:cNvPr>
        <xdr:cNvSpPr txBox="1"/>
      </xdr:nvSpPr>
      <xdr:spPr>
        <a:xfrm>
          <a:off x="16357600"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107315</xdr:rowOff>
    </xdr:from>
    <xdr:to>
      <xdr:col>81</xdr:col>
      <xdr:colOff>101600</xdr:colOff>
      <xdr:row>38</xdr:row>
      <xdr:rowOff>37465</xdr:rowOff>
    </xdr:to>
    <xdr:sp macro="" textlink="">
      <xdr:nvSpPr>
        <xdr:cNvPr id="408" name="楕円 407">
          <a:extLst>
            <a:ext uri="{FF2B5EF4-FFF2-40B4-BE49-F238E27FC236}">
              <a16:creationId xmlns:a16="http://schemas.microsoft.com/office/drawing/2014/main" id="{00000000-0008-0000-0E00-000098010000}"/>
            </a:ext>
          </a:extLst>
        </xdr:cNvPr>
        <xdr:cNvSpPr/>
      </xdr:nvSpPr>
      <xdr:spPr>
        <a:xfrm>
          <a:off x="15430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158115</xdr:rowOff>
    </xdr:from>
    <xdr:to>
      <xdr:col>85</xdr:col>
      <xdr:colOff>127000</xdr:colOff>
      <xdr:row>38</xdr:row>
      <xdr:rowOff>1905</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5481300" y="650176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69215</xdr:rowOff>
    </xdr:from>
    <xdr:to>
      <xdr:col>76</xdr:col>
      <xdr:colOff>165100</xdr:colOff>
      <xdr:row>37</xdr:row>
      <xdr:rowOff>170815</xdr:rowOff>
    </xdr:to>
    <xdr:sp macro="" textlink="">
      <xdr:nvSpPr>
        <xdr:cNvPr id="410" name="楕円 409">
          <a:extLst>
            <a:ext uri="{FF2B5EF4-FFF2-40B4-BE49-F238E27FC236}">
              <a16:creationId xmlns:a16="http://schemas.microsoft.com/office/drawing/2014/main" id="{00000000-0008-0000-0E00-00009A010000}"/>
            </a:ext>
          </a:extLst>
        </xdr:cNvPr>
        <xdr:cNvSpPr/>
      </xdr:nvSpPr>
      <xdr:spPr>
        <a:xfrm>
          <a:off x="14541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120015</xdr:rowOff>
    </xdr:from>
    <xdr:to>
      <xdr:col>81</xdr:col>
      <xdr:colOff>50800</xdr:colOff>
      <xdr:row>37</xdr:row>
      <xdr:rowOff>158115</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4592300" y="64636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29210</xdr:rowOff>
    </xdr:from>
    <xdr:to>
      <xdr:col>72</xdr:col>
      <xdr:colOff>38100</xdr:colOff>
      <xdr:row>37</xdr:row>
      <xdr:rowOff>130810</xdr:rowOff>
    </xdr:to>
    <xdr:sp macro="" textlink="">
      <xdr:nvSpPr>
        <xdr:cNvPr id="412" name="楕円 411">
          <a:extLst>
            <a:ext uri="{FF2B5EF4-FFF2-40B4-BE49-F238E27FC236}">
              <a16:creationId xmlns:a16="http://schemas.microsoft.com/office/drawing/2014/main" id="{00000000-0008-0000-0E00-00009C010000}"/>
            </a:ext>
          </a:extLst>
        </xdr:cNvPr>
        <xdr:cNvSpPr/>
      </xdr:nvSpPr>
      <xdr:spPr>
        <a:xfrm>
          <a:off x="13652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80010</xdr:rowOff>
    </xdr:from>
    <xdr:to>
      <xdr:col>76</xdr:col>
      <xdr:colOff>114300</xdr:colOff>
      <xdr:row>37</xdr:row>
      <xdr:rowOff>120015</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3703300" y="64236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414" name="n_1aveValue【認定こども園・幼稚園・保育所】&#10;有形固定資産減価償却率">
          <a:extLst>
            <a:ext uri="{FF2B5EF4-FFF2-40B4-BE49-F238E27FC236}">
              <a16:creationId xmlns:a16="http://schemas.microsoft.com/office/drawing/2014/main" id="{00000000-0008-0000-0E00-00009E010000}"/>
            </a:ext>
          </a:extLst>
        </xdr:cNvPr>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19067</xdr:rowOff>
    </xdr:from>
    <xdr:ext cx="405111" cy="259045"/>
    <xdr:sp macro="" textlink="">
      <xdr:nvSpPr>
        <xdr:cNvPr id="415" name="n_2aveValue【認定こども園・幼稚園・保育所】&#10;有形固定資産減価償却率">
          <a:extLst>
            <a:ext uri="{FF2B5EF4-FFF2-40B4-BE49-F238E27FC236}">
              <a16:creationId xmlns:a16="http://schemas.microsoft.com/office/drawing/2014/main" id="{00000000-0008-0000-0E00-00009F010000}"/>
            </a:ext>
          </a:extLst>
        </xdr:cNvPr>
        <xdr:cNvSpPr txBox="1"/>
      </xdr:nvSpPr>
      <xdr:spPr>
        <a:xfrm>
          <a:off x="14389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5732</xdr:rowOff>
    </xdr:from>
    <xdr:ext cx="405111" cy="259045"/>
    <xdr:sp macro="" textlink="">
      <xdr:nvSpPr>
        <xdr:cNvPr id="416" name="n_3aveValue【認定こども園・幼稚園・保育所】&#10;有形固定資産減価償却率">
          <a:extLst>
            <a:ext uri="{FF2B5EF4-FFF2-40B4-BE49-F238E27FC236}">
              <a16:creationId xmlns:a16="http://schemas.microsoft.com/office/drawing/2014/main" id="{00000000-0008-0000-0E00-0000A0010000}"/>
            </a:ext>
          </a:extLst>
        </xdr:cNvPr>
        <xdr:cNvSpPr txBox="1"/>
      </xdr:nvSpPr>
      <xdr:spPr>
        <a:xfrm>
          <a:off x="13500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417" name="n_4aveValue【認定こども園・幼稚園・保育所】&#10;有形固定資産減価償却率">
          <a:extLst>
            <a:ext uri="{FF2B5EF4-FFF2-40B4-BE49-F238E27FC236}">
              <a16:creationId xmlns:a16="http://schemas.microsoft.com/office/drawing/2014/main" id="{00000000-0008-0000-0E00-0000A1010000}"/>
            </a:ext>
          </a:extLst>
        </xdr:cNvPr>
        <xdr:cNvSpPr txBox="1"/>
      </xdr:nvSpPr>
      <xdr:spPr>
        <a:xfrm>
          <a:off x="12611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28592</xdr:rowOff>
    </xdr:from>
    <xdr:ext cx="405111" cy="259045"/>
    <xdr:sp macro="" textlink="">
      <xdr:nvSpPr>
        <xdr:cNvPr id="418" name="n_1mainValue【認定こども園・幼稚園・保育所】&#10;有形固定資産減価償却率">
          <a:extLst>
            <a:ext uri="{FF2B5EF4-FFF2-40B4-BE49-F238E27FC236}">
              <a16:creationId xmlns:a16="http://schemas.microsoft.com/office/drawing/2014/main" id="{00000000-0008-0000-0E00-0000A2010000}"/>
            </a:ext>
          </a:extLst>
        </xdr:cNvPr>
        <xdr:cNvSpPr txBox="1"/>
      </xdr:nvSpPr>
      <xdr:spPr>
        <a:xfrm>
          <a:off x="15266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15892</xdr:rowOff>
    </xdr:from>
    <xdr:ext cx="405111" cy="259045"/>
    <xdr:sp macro="" textlink="">
      <xdr:nvSpPr>
        <xdr:cNvPr id="419" name="n_2mainValue【認定こども園・幼稚園・保育所】&#10;有形固定資産減価償却率">
          <a:extLst>
            <a:ext uri="{FF2B5EF4-FFF2-40B4-BE49-F238E27FC236}">
              <a16:creationId xmlns:a16="http://schemas.microsoft.com/office/drawing/2014/main" id="{00000000-0008-0000-0E00-0000A3010000}"/>
            </a:ext>
          </a:extLst>
        </xdr:cNvPr>
        <xdr:cNvSpPr txBox="1"/>
      </xdr:nvSpPr>
      <xdr:spPr>
        <a:xfrm>
          <a:off x="14389744"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147337</xdr:rowOff>
    </xdr:from>
    <xdr:ext cx="405111" cy="259045"/>
    <xdr:sp macro="" textlink="">
      <xdr:nvSpPr>
        <xdr:cNvPr id="420" name="n_3mainValue【認定こども園・幼稚園・保育所】&#10;有形固定資産減価償却率">
          <a:extLst>
            <a:ext uri="{FF2B5EF4-FFF2-40B4-BE49-F238E27FC236}">
              <a16:creationId xmlns:a16="http://schemas.microsoft.com/office/drawing/2014/main" id="{00000000-0008-0000-0E00-0000A4010000}"/>
            </a:ext>
          </a:extLst>
        </xdr:cNvPr>
        <xdr:cNvSpPr txBox="1"/>
      </xdr:nvSpPr>
      <xdr:spPr>
        <a:xfrm>
          <a:off x="13500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a:extLst>
            <a:ext uri="{FF2B5EF4-FFF2-40B4-BE49-F238E27FC236}">
              <a16:creationId xmlns:a16="http://schemas.microsoft.com/office/drawing/2014/main" id="{00000000-0008-0000-0E00-0000A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a:extLst>
            <a:ext uri="{FF2B5EF4-FFF2-40B4-BE49-F238E27FC236}">
              <a16:creationId xmlns:a16="http://schemas.microsoft.com/office/drawing/2014/main" id="{00000000-0008-0000-0E00-0000A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a:extLst>
            <a:ext uri="{FF2B5EF4-FFF2-40B4-BE49-F238E27FC236}">
              <a16:creationId xmlns:a16="http://schemas.microsoft.com/office/drawing/2014/main" id="{00000000-0008-0000-0E00-0000A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a:extLst>
            <a:ext uri="{FF2B5EF4-FFF2-40B4-BE49-F238E27FC236}">
              <a16:creationId xmlns:a16="http://schemas.microsoft.com/office/drawing/2014/main" id="{00000000-0008-0000-0E00-0000A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a:extLst>
            <a:ext uri="{FF2B5EF4-FFF2-40B4-BE49-F238E27FC236}">
              <a16:creationId xmlns:a16="http://schemas.microsoft.com/office/drawing/2014/main" id="{00000000-0008-0000-0E00-0000A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a:extLst>
            <a:ext uri="{FF2B5EF4-FFF2-40B4-BE49-F238E27FC236}">
              <a16:creationId xmlns:a16="http://schemas.microsoft.com/office/drawing/2014/main" id="{00000000-0008-0000-0E00-0000B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445" name="【認定こども園・幼稚園・保育所】&#10;一人当たり面積最小値テキスト">
          <a:extLst>
            <a:ext uri="{FF2B5EF4-FFF2-40B4-BE49-F238E27FC236}">
              <a16:creationId xmlns:a16="http://schemas.microsoft.com/office/drawing/2014/main" id="{00000000-0008-0000-0E00-0000BD010000}"/>
            </a:ext>
          </a:extLst>
        </xdr:cNvPr>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447" name="【認定こども園・幼稚園・保育所】&#10;一人当たり面積最大値テキスト">
          <a:extLst>
            <a:ext uri="{FF2B5EF4-FFF2-40B4-BE49-F238E27FC236}">
              <a16:creationId xmlns:a16="http://schemas.microsoft.com/office/drawing/2014/main" id="{00000000-0008-0000-0E00-0000BF010000}"/>
            </a:ext>
          </a:extLst>
        </xdr:cNvPr>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449" name="【認定こども園・幼稚園・保育所】&#10;一人当たり面積平均値テキスト">
          <a:extLst>
            <a:ext uri="{FF2B5EF4-FFF2-40B4-BE49-F238E27FC236}">
              <a16:creationId xmlns:a16="http://schemas.microsoft.com/office/drawing/2014/main" id="{00000000-0008-0000-0E00-0000C1010000}"/>
            </a:ext>
          </a:extLst>
        </xdr:cNvPr>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50" name="フローチャート: 判断 449">
          <a:extLst>
            <a:ext uri="{FF2B5EF4-FFF2-40B4-BE49-F238E27FC236}">
              <a16:creationId xmlns:a16="http://schemas.microsoft.com/office/drawing/2014/main" id="{00000000-0008-0000-0E00-0000C2010000}"/>
            </a:ext>
          </a:extLst>
        </xdr:cNvPr>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451" name="フローチャート: 判断 450">
          <a:extLst>
            <a:ext uri="{FF2B5EF4-FFF2-40B4-BE49-F238E27FC236}">
              <a16:creationId xmlns:a16="http://schemas.microsoft.com/office/drawing/2014/main" id="{00000000-0008-0000-0E00-0000C3010000}"/>
            </a:ext>
          </a:extLst>
        </xdr:cNvPr>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452" name="フローチャート: 判断 451">
          <a:extLst>
            <a:ext uri="{FF2B5EF4-FFF2-40B4-BE49-F238E27FC236}">
              <a16:creationId xmlns:a16="http://schemas.microsoft.com/office/drawing/2014/main" id="{00000000-0008-0000-0E00-0000C4010000}"/>
            </a:ext>
          </a:extLst>
        </xdr:cNvPr>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453" name="フローチャート: 判断 452">
          <a:extLst>
            <a:ext uri="{FF2B5EF4-FFF2-40B4-BE49-F238E27FC236}">
              <a16:creationId xmlns:a16="http://schemas.microsoft.com/office/drawing/2014/main" id="{00000000-0008-0000-0E00-0000C5010000}"/>
            </a:ext>
          </a:extLst>
        </xdr:cNvPr>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120650</xdr:rowOff>
    </xdr:from>
    <xdr:to>
      <xdr:col>98</xdr:col>
      <xdr:colOff>38100</xdr:colOff>
      <xdr:row>40</xdr:row>
      <xdr:rowOff>50800</xdr:rowOff>
    </xdr:to>
    <xdr:sp macro="" textlink="">
      <xdr:nvSpPr>
        <xdr:cNvPr id="454" name="フローチャート: 判断 453">
          <a:extLst>
            <a:ext uri="{FF2B5EF4-FFF2-40B4-BE49-F238E27FC236}">
              <a16:creationId xmlns:a16="http://schemas.microsoft.com/office/drawing/2014/main" id="{00000000-0008-0000-0E00-0000C6010000}"/>
            </a:ext>
          </a:extLst>
        </xdr:cNvPr>
        <xdr:cNvSpPr/>
      </xdr:nvSpPr>
      <xdr:spPr>
        <a:xfrm>
          <a:off x="18605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113030</xdr:rowOff>
    </xdr:from>
    <xdr:to>
      <xdr:col>116</xdr:col>
      <xdr:colOff>114300</xdr:colOff>
      <xdr:row>40</xdr:row>
      <xdr:rowOff>43180</xdr:rowOff>
    </xdr:to>
    <xdr:sp macro="" textlink="">
      <xdr:nvSpPr>
        <xdr:cNvPr id="460" name="楕円 459">
          <a:extLst>
            <a:ext uri="{FF2B5EF4-FFF2-40B4-BE49-F238E27FC236}">
              <a16:creationId xmlns:a16="http://schemas.microsoft.com/office/drawing/2014/main" id="{00000000-0008-0000-0E00-0000CC010000}"/>
            </a:ext>
          </a:extLst>
        </xdr:cNvPr>
        <xdr:cNvSpPr/>
      </xdr:nvSpPr>
      <xdr:spPr>
        <a:xfrm>
          <a:off x="221107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91457</xdr:rowOff>
    </xdr:from>
    <xdr:ext cx="469744" cy="259045"/>
    <xdr:sp macro="" textlink="">
      <xdr:nvSpPr>
        <xdr:cNvPr id="461" name="【認定こども園・幼稚園・保育所】&#10;一人当たり面積該当値テキスト">
          <a:extLst>
            <a:ext uri="{FF2B5EF4-FFF2-40B4-BE49-F238E27FC236}">
              <a16:creationId xmlns:a16="http://schemas.microsoft.com/office/drawing/2014/main" id="{00000000-0008-0000-0E00-0000CD010000}"/>
            </a:ext>
          </a:extLst>
        </xdr:cNvPr>
        <xdr:cNvSpPr txBox="1"/>
      </xdr:nvSpPr>
      <xdr:spPr>
        <a:xfrm>
          <a:off x="22199600"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97790</xdr:rowOff>
    </xdr:from>
    <xdr:to>
      <xdr:col>112</xdr:col>
      <xdr:colOff>38100</xdr:colOff>
      <xdr:row>40</xdr:row>
      <xdr:rowOff>27940</xdr:rowOff>
    </xdr:to>
    <xdr:sp macro="" textlink="">
      <xdr:nvSpPr>
        <xdr:cNvPr id="462" name="楕円 461">
          <a:extLst>
            <a:ext uri="{FF2B5EF4-FFF2-40B4-BE49-F238E27FC236}">
              <a16:creationId xmlns:a16="http://schemas.microsoft.com/office/drawing/2014/main" id="{00000000-0008-0000-0E00-0000CE010000}"/>
            </a:ext>
          </a:extLst>
        </xdr:cNvPr>
        <xdr:cNvSpPr/>
      </xdr:nvSpPr>
      <xdr:spPr>
        <a:xfrm>
          <a:off x="21272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148590</xdr:rowOff>
    </xdr:from>
    <xdr:to>
      <xdr:col>116</xdr:col>
      <xdr:colOff>63500</xdr:colOff>
      <xdr:row>39</xdr:row>
      <xdr:rowOff>163830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21323300" y="68351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97790</xdr:rowOff>
    </xdr:from>
    <xdr:to>
      <xdr:col>107</xdr:col>
      <xdr:colOff>101600</xdr:colOff>
      <xdr:row>40</xdr:row>
      <xdr:rowOff>27940</xdr:rowOff>
    </xdr:to>
    <xdr:sp macro="" textlink="">
      <xdr:nvSpPr>
        <xdr:cNvPr id="464" name="楕円 463">
          <a:extLst>
            <a:ext uri="{FF2B5EF4-FFF2-40B4-BE49-F238E27FC236}">
              <a16:creationId xmlns:a16="http://schemas.microsoft.com/office/drawing/2014/main" id="{00000000-0008-0000-0E00-0000D0010000}"/>
            </a:ext>
          </a:extLst>
        </xdr:cNvPr>
        <xdr:cNvSpPr/>
      </xdr:nvSpPr>
      <xdr:spPr>
        <a:xfrm>
          <a:off x="20383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148590</xdr:rowOff>
    </xdr:from>
    <xdr:to>
      <xdr:col>111</xdr:col>
      <xdr:colOff>177800</xdr:colOff>
      <xdr:row>39</xdr:row>
      <xdr:rowOff>148590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20434300" y="6835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105410</xdr:rowOff>
    </xdr:from>
    <xdr:to>
      <xdr:col>102</xdr:col>
      <xdr:colOff>165100</xdr:colOff>
      <xdr:row>40</xdr:row>
      <xdr:rowOff>35560</xdr:rowOff>
    </xdr:to>
    <xdr:sp macro="" textlink="">
      <xdr:nvSpPr>
        <xdr:cNvPr id="466" name="楕円 465">
          <a:extLst>
            <a:ext uri="{FF2B5EF4-FFF2-40B4-BE49-F238E27FC236}">
              <a16:creationId xmlns:a16="http://schemas.microsoft.com/office/drawing/2014/main" id="{00000000-0008-0000-0E00-0000D2010000}"/>
            </a:ext>
          </a:extLst>
        </xdr:cNvPr>
        <xdr:cNvSpPr/>
      </xdr:nvSpPr>
      <xdr:spPr>
        <a:xfrm>
          <a:off x="19494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148590</xdr:rowOff>
    </xdr:from>
    <xdr:to>
      <xdr:col>107</xdr:col>
      <xdr:colOff>50800</xdr:colOff>
      <xdr:row>39</xdr:row>
      <xdr:rowOff>156210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flipV="1">
          <a:off x="19545300" y="6835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6367</xdr:rowOff>
    </xdr:from>
    <xdr:ext cx="469744" cy="259045"/>
    <xdr:sp macro="" textlink="">
      <xdr:nvSpPr>
        <xdr:cNvPr id="468" name="n_1aveValue【認定こども園・幼稚園・保育所】&#10;一人当たり面積">
          <a:extLst>
            <a:ext uri="{FF2B5EF4-FFF2-40B4-BE49-F238E27FC236}">
              <a16:creationId xmlns:a16="http://schemas.microsoft.com/office/drawing/2014/main" id="{00000000-0008-0000-0E00-0000D4010000}"/>
            </a:ext>
          </a:extLst>
        </xdr:cNvPr>
        <xdr:cNvSpPr txBox="1"/>
      </xdr:nvSpPr>
      <xdr:spPr>
        <a:xfrm>
          <a:off x="21075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469" name="n_2aveValue【認定こども園・幼稚園・保育所】&#10;一人当たり面積">
          <a:extLst>
            <a:ext uri="{FF2B5EF4-FFF2-40B4-BE49-F238E27FC236}">
              <a16:creationId xmlns:a16="http://schemas.microsoft.com/office/drawing/2014/main" id="{00000000-0008-0000-0E00-0000D5010000}"/>
            </a:ext>
          </a:extLst>
        </xdr:cNvPr>
        <xdr:cNvSpPr txBox="1"/>
      </xdr:nvSpPr>
      <xdr:spPr>
        <a:xfrm>
          <a:off x="20199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116857</xdr:rowOff>
    </xdr:from>
    <xdr:ext cx="469744" cy="259045"/>
    <xdr:sp macro="" textlink="">
      <xdr:nvSpPr>
        <xdr:cNvPr id="470" name="n_3aveValue【認定こども園・幼稚園・保育所】&#10;一人当たり面積">
          <a:extLst>
            <a:ext uri="{FF2B5EF4-FFF2-40B4-BE49-F238E27FC236}">
              <a16:creationId xmlns:a16="http://schemas.microsoft.com/office/drawing/2014/main" id="{00000000-0008-0000-0E00-0000D6010000}"/>
            </a:ext>
          </a:extLst>
        </xdr:cNvPr>
        <xdr:cNvSpPr txBox="1"/>
      </xdr:nvSpPr>
      <xdr:spPr>
        <a:xfrm>
          <a:off x="19310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67327</xdr:rowOff>
    </xdr:from>
    <xdr:ext cx="469744" cy="259045"/>
    <xdr:sp macro="" textlink="">
      <xdr:nvSpPr>
        <xdr:cNvPr id="471" name="n_4aveValue【認定こども園・幼稚園・保育所】&#10;一人当たり面積">
          <a:extLst>
            <a:ext uri="{FF2B5EF4-FFF2-40B4-BE49-F238E27FC236}">
              <a16:creationId xmlns:a16="http://schemas.microsoft.com/office/drawing/2014/main" id="{00000000-0008-0000-0E00-0000D7010000}"/>
            </a:ext>
          </a:extLst>
        </xdr:cNvPr>
        <xdr:cNvSpPr txBox="1"/>
      </xdr:nvSpPr>
      <xdr:spPr>
        <a:xfrm>
          <a:off x="18421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19067</xdr:rowOff>
    </xdr:from>
    <xdr:ext cx="469744" cy="259045"/>
    <xdr:sp macro="" textlink="">
      <xdr:nvSpPr>
        <xdr:cNvPr id="472" name="n_1mainValue【認定こども園・幼稚園・保育所】&#10;一人当たり面積">
          <a:extLst>
            <a:ext uri="{FF2B5EF4-FFF2-40B4-BE49-F238E27FC236}">
              <a16:creationId xmlns:a16="http://schemas.microsoft.com/office/drawing/2014/main" id="{00000000-0008-0000-0E00-0000D8010000}"/>
            </a:ext>
          </a:extLst>
        </xdr:cNvPr>
        <xdr:cNvSpPr txBox="1"/>
      </xdr:nvSpPr>
      <xdr:spPr>
        <a:xfrm>
          <a:off x="210757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19067</xdr:rowOff>
    </xdr:from>
    <xdr:ext cx="469744" cy="259045"/>
    <xdr:sp macro="" textlink="">
      <xdr:nvSpPr>
        <xdr:cNvPr id="473" name="n_2mainValue【認定こども園・幼稚園・保育所】&#10;一人当たり面積">
          <a:extLst>
            <a:ext uri="{FF2B5EF4-FFF2-40B4-BE49-F238E27FC236}">
              <a16:creationId xmlns:a16="http://schemas.microsoft.com/office/drawing/2014/main" id="{00000000-0008-0000-0E00-0000D9010000}"/>
            </a:ext>
          </a:extLst>
        </xdr:cNvPr>
        <xdr:cNvSpPr txBox="1"/>
      </xdr:nvSpPr>
      <xdr:spPr>
        <a:xfrm>
          <a:off x="201994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26687</xdr:rowOff>
    </xdr:from>
    <xdr:ext cx="469744" cy="259045"/>
    <xdr:sp macro="" textlink="">
      <xdr:nvSpPr>
        <xdr:cNvPr id="474" name="n_3mainValue【認定こども園・幼稚園・保育所】&#10;一人当たり面積">
          <a:extLst>
            <a:ext uri="{FF2B5EF4-FFF2-40B4-BE49-F238E27FC236}">
              <a16:creationId xmlns:a16="http://schemas.microsoft.com/office/drawing/2014/main" id="{00000000-0008-0000-0E00-0000DA010000}"/>
            </a:ext>
          </a:extLst>
        </xdr:cNvPr>
        <xdr:cNvSpPr txBox="1"/>
      </xdr:nvSpPr>
      <xdr:spPr>
        <a:xfrm>
          <a:off x="19310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a:extLst>
            <a:ext uri="{FF2B5EF4-FFF2-40B4-BE49-F238E27FC236}">
              <a16:creationId xmlns:a16="http://schemas.microsoft.com/office/drawing/2014/main" id="{00000000-0008-0000-0E00-0000F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168184</xdr:rowOff>
    </xdr:from>
    <xdr:to>
      <xdr:col>85</xdr:col>
      <xdr:colOff>126364</xdr:colOff>
      <xdr:row>64</xdr:row>
      <xdr:rowOff>101237</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flipV="1">
          <a:off x="16318864" y="959793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105064</xdr:rowOff>
    </xdr:from>
    <xdr:ext cx="405111" cy="259045"/>
    <xdr:sp macro="" textlink="">
      <xdr:nvSpPr>
        <xdr:cNvPr id="502" name="【学校施設】&#10;有形固定資産減価償却率最小値テキスト">
          <a:extLst>
            <a:ext uri="{FF2B5EF4-FFF2-40B4-BE49-F238E27FC236}">
              <a16:creationId xmlns:a16="http://schemas.microsoft.com/office/drawing/2014/main" id="{00000000-0008-0000-0E00-0000F6010000}"/>
            </a:ext>
          </a:extLst>
        </xdr:cNvPr>
        <xdr:cNvSpPr txBox="1"/>
      </xdr:nvSpPr>
      <xdr:spPr>
        <a:xfrm>
          <a:off x="16357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101237</xdr:rowOff>
    </xdr:from>
    <xdr:to>
      <xdr:col>86</xdr:col>
      <xdr:colOff>25400</xdr:colOff>
      <xdr:row>64</xdr:row>
      <xdr:rowOff>101237</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6230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114861</xdr:rowOff>
    </xdr:from>
    <xdr:ext cx="405111" cy="259045"/>
    <xdr:sp macro="" textlink="">
      <xdr:nvSpPr>
        <xdr:cNvPr id="504" name="【学校施設】&#10;有形固定資産減価償却率最大値テキスト">
          <a:extLst>
            <a:ext uri="{FF2B5EF4-FFF2-40B4-BE49-F238E27FC236}">
              <a16:creationId xmlns:a16="http://schemas.microsoft.com/office/drawing/2014/main" id="{00000000-0008-0000-0E00-0000F8010000}"/>
            </a:ext>
          </a:extLst>
        </xdr:cNvPr>
        <xdr:cNvSpPr txBox="1"/>
      </xdr:nvSpPr>
      <xdr:spPr>
        <a:xfrm>
          <a:off x="16357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168184</xdr:rowOff>
    </xdr:from>
    <xdr:to>
      <xdr:col>86</xdr:col>
      <xdr:colOff>25400</xdr:colOff>
      <xdr:row>55</xdr:row>
      <xdr:rowOff>168184</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6230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40657</xdr:rowOff>
    </xdr:from>
    <xdr:ext cx="405111" cy="259045"/>
    <xdr:sp macro="" textlink="">
      <xdr:nvSpPr>
        <xdr:cNvPr id="506" name="【学校施設】&#10;有形固定資産減価償却率平均値テキスト">
          <a:extLst>
            <a:ext uri="{FF2B5EF4-FFF2-40B4-BE49-F238E27FC236}">
              <a16:creationId xmlns:a16="http://schemas.microsoft.com/office/drawing/2014/main" id="{00000000-0008-0000-0E00-0000FA010000}"/>
            </a:ext>
          </a:extLst>
        </xdr:cNvPr>
        <xdr:cNvSpPr txBox="1"/>
      </xdr:nvSpPr>
      <xdr:spPr>
        <a:xfrm>
          <a:off x="16357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507" name="フローチャート: 判断 506">
          <a:extLst>
            <a:ext uri="{FF2B5EF4-FFF2-40B4-BE49-F238E27FC236}">
              <a16:creationId xmlns:a16="http://schemas.microsoft.com/office/drawing/2014/main" id="{00000000-0008-0000-0E00-0000FB010000}"/>
            </a:ext>
          </a:extLst>
        </xdr:cNvPr>
        <xdr:cNvSpPr/>
      </xdr:nvSpPr>
      <xdr:spPr>
        <a:xfrm>
          <a:off x="16268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08" name="フローチャート: 判断 507">
          <a:extLst>
            <a:ext uri="{FF2B5EF4-FFF2-40B4-BE49-F238E27FC236}">
              <a16:creationId xmlns:a16="http://schemas.microsoft.com/office/drawing/2014/main" id="{00000000-0008-0000-0E00-0000FC010000}"/>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09" name="フローチャート: 判断 508">
          <a:extLst>
            <a:ext uri="{FF2B5EF4-FFF2-40B4-BE49-F238E27FC236}">
              <a16:creationId xmlns:a16="http://schemas.microsoft.com/office/drawing/2014/main" id="{00000000-0008-0000-0E00-0000FD010000}"/>
            </a:ext>
          </a:extLst>
        </xdr:cNvPr>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110853</xdr:rowOff>
    </xdr:from>
    <xdr:to>
      <xdr:col>72</xdr:col>
      <xdr:colOff>38100</xdr:colOff>
      <xdr:row>60</xdr:row>
      <xdr:rowOff>41003</xdr:rowOff>
    </xdr:to>
    <xdr:sp macro="" textlink="">
      <xdr:nvSpPr>
        <xdr:cNvPr id="510" name="フローチャート: 判断 509">
          <a:extLst>
            <a:ext uri="{FF2B5EF4-FFF2-40B4-BE49-F238E27FC236}">
              <a16:creationId xmlns:a16="http://schemas.microsoft.com/office/drawing/2014/main" id="{00000000-0008-0000-0E00-0000FE010000}"/>
            </a:ext>
          </a:extLst>
        </xdr:cNvPr>
        <xdr:cNvSpPr/>
      </xdr:nvSpPr>
      <xdr:spPr>
        <a:xfrm>
          <a:off x="13652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11249</xdr:rowOff>
    </xdr:from>
    <xdr:to>
      <xdr:col>67</xdr:col>
      <xdr:colOff>101600</xdr:colOff>
      <xdr:row>58</xdr:row>
      <xdr:rowOff>112849</xdr:rowOff>
    </xdr:to>
    <xdr:sp macro="" textlink="">
      <xdr:nvSpPr>
        <xdr:cNvPr id="511" name="フローチャート: 判断 510">
          <a:extLst>
            <a:ext uri="{FF2B5EF4-FFF2-40B4-BE49-F238E27FC236}">
              <a16:creationId xmlns:a16="http://schemas.microsoft.com/office/drawing/2014/main" id="{00000000-0008-0000-0E00-0000FF010000}"/>
            </a:ext>
          </a:extLst>
        </xdr:cNvPr>
        <xdr:cNvSpPr/>
      </xdr:nvSpPr>
      <xdr:spPr>
        <a:xfrm>
          <a:off x="12763500" y="99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87993</xdr:rowOff>
    </xdr:from>
    <xdr:to>
      <xdr:col>85</xdr:col>
      <xdr:colOff>177800</xdr:colOff>
      <xdr:row>62</xdr:row>
      <xdr:rowOff>18143</xdr:rowOff>
    </xdr:to>
    <xdr:sp macro="" textlink="">
      <xdr:nvSpPr>
        <xdr:cNvPr id="517" name="楕円 516">
          <a:extLst>
            <a:ext uri="{FF2B5EF4-FFF2-40B4-BE49-F238E27FC236}">
              <a16:creationId xmlns:a16="http://schemas.microsoft.com/office/drawing/2014/main" id="{00000000-0008-0000-0E00-000005020000}"/>
            </a:ext>
          </a:extLst>
        </xdr:cNvPr>
        <xdr:cNvSpPr/>
      </xdr:nvSpPr>
      <xdr:spPr>
        <a:xfrm>
          <a:off x="162687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66420</xdr:rowOff>
    </xdr:from>
    <xdr:ext cx="405111" cy="259045"/>
    <xdr:sp macro="" textlink="">
      <xdr:nvSpPr>
        <xdr:cNvPr id="518" name="【学校施設】&#10;有形固定資産減価償却率該当値テキスト">
          <a:extLst>
            <a:ext uri="{FF2B5EF4-FFF2-40B4-BE49-F238E27FC236}">
              <a16:creationId xmlns:a16="http://schemas.microsoft.com/office/drawing/2014/main" id="{00000000-0008-0000-0E00-000006020000}"/>
            </a:ext>
          </a:extLst>
        </xdr:cNvPr>
        <xdr:cNvSpPr txBox="1"/>
      </xdr:nvSpPr>
      <xdr:spPr>
        <a:xfrm>
          <a:off x="16357600"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35741</xdr:rowOff>
    </xdr:from>
    <xdr:to>
      <xdr:col>81</xdr:col>
      <xdr:colOff>101600</xdr:colOff>
      <xdr:row>61</xdr:row>
      <xdr:rowOff>137341</xdr:rowOff>
    </xdr:to>
    <xdr:sp macro="" textlink="">
      <xdr:nvSpPr>
        <xdr:cNvPr id="519" name="楕円 518">
          <a:extLst>
            <a:ext uri="{FF2B5EF4-FFF2-40B4-BE49-F238E27FC236}">
              <a16:creationId xmlns:a16="http://schemas.microsoft.com/office/drawing/2014/main" id="{00000000-0008-0000-0E00-000007020000}"/>
            </a:ext>
          </a:extLst>
        </xdr:cNvPr>
        <xdr:cNvSpPr/>
      </xdr:nvSpPr>
      <xdr:spPr>
        <a:xfrm>
          <a:off x="15430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86541</xdr:rowOff>
    </xdr:from>
    <xdr:to>
      <xdr:col>85</xdr:col>
      <xdr:colOff>127000</xdr:colOff>
      <xdr:row>61</xdr:row>
      <xdr:rowOff>138793</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5481300" y="1054499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151674</xdr:rowOff>
    </xdr:from>
    <xdr:to>
      <xdr:col>76</xdr:col>
      <xdr:colOff>165100</xdr:colOff>
      <xdr:row>61</xdr:row>
      <xdr:rowOff>81824</xdr:rowOff>
    </xdr:to>
    <xdr:sp macro="" textlink="">
      <xdr:nvSpPr>
        <xdr:cNvPr id="521" name="楕円 520">
          <a:extLst>
            <a:ext uri="{FF2B5EF4-FFF2-40B4-BE49-F238E27FC236}">
              <a16:creationId xmlns:a16="http://schemas.microsoft.com/office/drawing/2014/main" id="{00000000-0008-0000-0E00-000009020000}"/>
            </a:ext>
          </a:extLst>
        </xdr:cNvPr>
        <xdr:cNvSpPr/>
      </xdr:nvSpPr>
      <xdr:spPr>
        <a:xfrm>
          <a:off x="14541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31024</xdr:rowOff>
    </xdr:from>
    <xdr:to>
      <xdr:col>81</xdr:col>
      <xdr:colOff>50800</xdr:colOff>
      <xdr:row>61</xdr:row>
      <xdr:rowOff>86541</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4592300" y="1048947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89626</xdr:rowOff>
    </xdr:from>
    <xdr:to>
      <xdr:col>72</xdr:col>
      <xdr:colOff>38100</xdr:colOff>
      <xdr:row>61</xdr:row>
      <xdr:rowOff>19776</xdr:rowOff>
    </xdr:to>
    <xdr:sp macro="" textlink="">
      <xdr:nvSpPr>
        <xdr:cNvPr id="523" name="楕円 522">
          <a:extLst>
            <a:ext uri="{FF2B5EF4-FFF2-40B4-BE49-F238E27FC236}">
              <a16:creationId xmlns:a16="http://schemas.microsoft.com/office/drawing/2014/main" id="{00000000-0008-0000-0E00-00000B020000}"/>
            </a:ext>
          </a:extLst>
        </xdr:cNvPr>
        <xdr:cNvSpPr/>
      </xdr:nvSpPr>
      <xdr:spPr>
        <a:xfrm>
          <a:off x="13652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140426</xdr:rowOff>
    </xdr:from>
    <xdr:to>
      <xdr:col>76</xdr:col>
      <xdr:colOff>114300</xdr:colOff>
      <xdr:row>61</xdr:row>
      <xdr:rowOff>31024</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3703300" y="1042742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525" name="n_1aveValue【学校施設】&#10;有形固定資産減価償却率">
          <a:extLst>
            <a:ext uri="{FF2B5EF4-FFF2-40B4-BE49-F238E27FC236}">
              <a16:creationId xmlns:a16="http://schemas.microsoft.com/office/drawing/2014/main" id="{00000000-0008-0000-0E00-00000D020000}"/>
            </a:ext>
          </a:extLst>
        </xdr:cNvPr>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526" name="n_2aveValue【学校施設】&#10;有形固定資産減価償却率">
          <a:extLst>
            <a:ext uri="{FF2B5EF4-FFF2-40B4-BE49-F238E27FC236}">
              <a16:creationId xmlns:a16="http://schemas.microsoft.com/office/drawing/2014/main" id="{00000000-0008-0000-0E00-00000E020000}"/>
            </a:ext>
          </a:extLst>
        </xdr:cNvPr>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57530</xdr:rowOff>
    </xdr:from>
    <xdr:ext cx="405111" cy="259045"/>
    <xdr:sp macro="" textlink="">
      <xdr:nvSpPr>
        <xdr:cNvPr id="527" name="n_3aveValue【学校施設】&#10;有形固定資産減価償却率">
          <a:extLst>
            <a:ext uri="{FF2B5EF4-FFF2-40B4-BE49-F238E27FC236}">
              <a16:creationId xmlns:a16="http://schemas.microsoft.com/office/drawing/2014/main" id="{00000000-0008-0000-0E00-00000F020000}"/>
            </a:ext>
          </a:extLst>
        </xdr:cNvPr>
        <xdr:cNvSpPr txBox="1"/>
      </xdr:nvSpPr>
      <xdr:spPr>
        <a:xfrm>
          <a:off x="13500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129376</xdr:rowOff>
    </xdr:from>
    <xdr:ext cx="405111" cy="259045"/>
    <xdr:sp macro="" textlink="">
      <xdr:nvSpPr>
        <xdr:cNvPr id="528" name="n_4aveValue【学校施設】&#10;有形固定資産減価償却率">
          <a:extLst>
            <a:ext uri="{FF2B5EF4-FFF2-40B4-BE49-F238E27FC236}">
              <a16:creationId xmlns:a16="http://schemas.microsoft.com/office/drawing/2014/main" id="{00000000-0008-0000-0E00-000010020000}"/>
            </a:ext>
          </a:extLst>
        </xdr:cNvPr>
        <xdr:cNvSpPr txBox="1"/>
      </xdr:nvSpPr>
      <xdr:spPr>
        <a:xfrm>
          <a:off x="12611744" y="973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128468</xdr:rowOff>
    </xdr:from>
    <xdr:ext cx="405111" cy="259045"/>
    <xdr:sp macro="" textlink="">
      <xdr:nvSpPr>
        <xdr:cNvPr id="529" name="n_1mainValue【学校施設】&#10;有形固定資産減価償却率">
          <a:extLst>
            <a:ext uri="{FF2B5EF4-FFF2-40B4-BE49-F238E27FC236}">
              <a16:creationId xmlns:a16="http://schemas.microsoft.com/office/drawing/2014/main" id="{00000000-0008-0000-0E00-000011020000}"/>
            </a:ext>
          </a:extLst>
        </xdr:cNvPr>
        <xdr:cNvSpPr txBox="1"/>
      </xdr:nvSpPr>
      <xdr:spPr>
        <a:xfrm>
          <a:off x="152660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72951</xdr:rowOff>
    </xdr:from>
    <xdr:ext cx="405111" cy="259045"/>
    <xdr:sp macro="" textlink="">
      <xdr:nvSpPr>
        <xdr:cNvPr id="530" name="n_2mainValue【学校施設】&#10;有形固定資産減価償却率">
          <a:extLst>
            <a:ext uri="{FF2B5EF4-FFF2-40B4-BE49-F238E27FC236}">
              <a16:creationId xmlns:a16="http://schemas.microsoft.com/office/drawing/2014/main" id="{00000000-0008-0000-0E00-000012020000}"/>
            </a:ext>
          </a:extLst>
        </xdr:cNvPr>
        <xdr:cNvSpPr txBox="1"/>
      </xdr:nvSpPr>
      <xdr:spPr>
        <a:xfrm>
          <a:off x="14389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10903</xdr:rowOff>
    </xdr:from>
    <xdr:ext cx="405111" cy="259045"/>
    <xdr:sp macro="" textlink="">
      <xdr:nvSpPr>
        <xdr:cNvPr id="531" name="n_3mainValue【学校施設】&#10;有形固定資産減価償却率">
          <a:extLst>
            <a:ext uri="{FF2B5EF4-FFF2-40B4-BE49-F238E27FC236}">
              <a16:creationId xmlns:a16="http://schemas.microsoft.com/office/drawing/2014/main" id="{00000000-0008-0000-0E00-000013020000}"/>
            </a:ext>
          </a:extLst>
        </xdr:cNvPr>
        <xdr:cNvSpPr txBox="1"/>
      </xdr:nvSpPr>
      <xdr:spPr>
        <a:xfrm>
          <a:off x="13500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3" name="【学校施設】&#10;一人当たり面積グラフ枠">
          <a:extLst>
            <a:ext uri="{FF2B5EF4-FFF2-40B4-BE49-F238E27FC236}">
              <a16:creationId xmlns:a16="http://schemas.microsoft.com/office/drawing/2014/main" id="{00000000-0008-0000-0E00-00002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61264</xdr:rowOff>
    </xdr:from>
    <xdr:to>
      <xdr:col>116</xdr:col>
      <xdr:colOff>62864</xdr:colOff>
      <xdr:row>64</xdr:row>
      <xdr:rowOff>53949</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flipV="1">
          <a:off x="22160864" y="9491014"/>
          <a:ext cx="0" cy="1535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57776</xdr:rowOff>
    </xdr:from>
    <xdr:ext cx="469744" cy="259045"/>
    <xdr:sp macro="" textlink="">
      <xdr:nvSpPr>
        <xdr:cNvPr id="555" name="【学校施設】&#10;一人当たり面積最小値テキスト">
          <a:extLst>
            <a:ext uri="{FF2B5EF4-FFF2-40B4-BE49-F238E27FC236}">
              <a16:creationId xmlns:a16="http://schemas.microsoft.com/office/drawing/2014/main" id="{00000000-0008-0000-0E00-00002B020000}"/>
            </a:ext>
          </a:extLst>
        </xdr:cNvPr>
        <xdr:cNvSpPr txBox="1"/>
      </xdr:nvSpPr>
      <xdr:spPr>
        <a:xfrm>
          <a:off x="22199600" y="1103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53949</xdr:rowOff>
    </xdr:from>
    <xdr:to>
      <xdr:col>116</xdr:col>
      <xdr:colOff>152400</xdr:colOff>
      <xdr:row>64</xdr:row>
      <xdr:rowOff>53949</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22072600" y="1102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7941</xdr:rowOff>
    </xdr:from>
    <xdr:ext cx="469744" cy="259045"/>
    <xdr:sp macro="" textlink="">
      <xdr:nvSpPr>
        <xdr:cNvPr id="557" name="【学校施設】&#10;一人当たり面積最大値テキスト">
          <a:extLst>
            <a:ext uri="{FF2B5EF4-FFF2-40B4-BE49-F238E27FC236}">
              <a16:creationId xmlns:a16="http://schemas.microsoft.com/office/drawing/2014/main" id="{00000000-0008-0000-0E00-00002D020000}"/>
            </a:ext>
          </a:extLst>
        </xdr:cNvPr>
        <xdr:cNvSpPr txBox="1"/>
      </xdr:nvSpPr>
      <xdr:spPr>
        <a:xfrm>
          <a:off x="22199600" y="92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61264</xdr:rowOff>
    </xdr:from>
    <xdr:to>
      <xdr:col>116</xdr:col>
      <xdr:colOff>152400</xdr:colOff>
      <xdr:row>55</xdr:row>
      <xdr:rowOff>61264</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22072600" y="94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17340</xdr:rowOff>
    </xdr:from>
    <xdr:ext cx="469744" cy="259045"/>
    <xdr:sp macro="" textlink="">
      <xdr:nvSpPr>
        <xdr:cNvPr id="559" name="【学校施設】&#10;一人当たり面積平均値テキスト">
          <a:extLst>
            <a:ext uri="{FF2B5EF4-FFF2-40B4-BE49-F238E27FC236}">
              <a16:creationId xmlns:a16="http://schemas.microsoft.com/office/drawing/2014/main" id="{00000000-0008-0000-0E00-00002F020000}"/>
            </a:ext>
          </a:extLst>
        </xdr:cNvPr>
        <xdr:cNvSpPr txBox="1"/>
      </xdr:nvSpPr>
      <xdr:spPr>
        <a:xfrm>
          <a:off x="22199600" y="10647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165913</xdr:rowOff>
    </xdr:from>
    <xdr:to>
      <xdr:col>116</xdr:col>
      <xdr:colOff>114300</xdr:colOff>
      <xdr:row>63</xdr:row>
      <xdr:rowOff>96063</xdr:rowOff>
    </xdr:to>
    <xdr:sp macro="" textlink="">
      <xdr:nvSpPr>
        <xdr:cNvPr id="560" name="フローチャート: 判断 559">
          <a:extLst>
            <a:ext uri="{FF2B5EF4-FFF2-40B4-BE49-F238E27FC236}">
              <a16:creationId xmlns:a16="http://schemas.microsoft.com/office/drawing/2014/main" id="{00000000-0008-0000-0E00-000030020000}"/>
            </a:ext>
          </a:extLst>
        </xdr:cNvPr>
        <xdr:cNvSpPr/>
      </xdr:nvSpPr>
      <xdr:spPr>
        <a:xfrm>
          <a:off x="22110700" y="1079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163170</xdr:rowOff>
    </xdr:from>
    <xdr:to>
      <xdr:col>112</xdr:col>
      <xdr:colOff>38100</xdr:colOff>
      <xdr:row>63</xdr:row>
      <xdr:rowOff>93320</xdr:rowOff>
    </xdr:to>
    <xdr:sp macro="" textlink="">
      <xdr:nvSpPr>
        <xdr:cNvPr id="561" name="フローチャート: 判断 560">
          <a:extLst>
            <a:ext uri="{FF2B5EF4-FFF2-40B4-BE49-F238E27FC236}">
              <a16:creationId xmlns:a16="http://schemas.microsoft.com/office/drawing/2014/main" id="{00000000-0008-0000-0E00-000031020000}"/>
            </a:ext>
          </a:extLst>
        </xdr:cNvPr>
        <xdr:cNvSpPr/>
      </xdr:nvSpPr>
      <xdr:spPr>
        <a:xfrm>
          <a:off x="21272500" y="1079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169113</xdr:rowOff>
    </xdr:from>
    <xdr:to>
      <xdr:col>107</xdr:col>
      <xdr:colOff>101600</xdr:colOff>
      <xdr:row>63</xdr:row>
      <xdr:rowOff>99263</xdr:rowOff>
    </xdr:to>
    <xdr:sp macro="" textlink="">
      <xdr:nvSpPr>
        <xdr:cNvPr id="562" name="フローチャート: 判断 561">
          <a:extLst>
            <a:ext uri="{FF2B5EF4-FFF2-40B4-BE49-F238E27FC236}">
              <a16:creationId xmlns:a16="http://schemas.microsoft.com/office/drawing/2014/main" id="{00000000-0008-0000-0E00-000032020000}"/>
            </a:ext>
          </a:extLst>
        </xdr:cNvPr>
        <xdr:cNvSpPr/>
      </xdr:nvSpPr>
      <xdr:spPr>
        <a:xfrm>
          <a:off x="20383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5435</xdr:rowOff>
    </xdr:from>
    <xdr:to>
      <xdr:col>102</xdr:col>
      <xdr:colOff>165100</xdr:colOff>
      <xdr:row>63</xdr:row>
      <xdr:rowOff>107035</xdr:rowOff>
    </xdr:to>
    <xdr:sp macro="" textlink="">
      <xdr:nvSpPr>
        <xdr:cNvPr id="563" name="フローチャート: 判断 562">
          <a:extLst>
            <a:ext uri="{FF2B5EF4-FFF2-40B4-BE49-F238E27FC236}">
              <a16:creationId xmlns:a16="http://schemas.microsoft.com/office/drawing/2014/main" id="{00000000-0008-0000-0E00-000033020000}"/>
            </a:ext>
          </a:extLst>
        </xdr:cNvPr>
        <xdr:cNvSpPr/>
      </xdr:nvSpPr>
      <xdr:spPr>
        <a:xfrm>
          <a:off x="19494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xdr:rowOff>
    </xdr:from>
    <xdr:to>
      <xdr:col>98</xdr:col>
      <xdr:colOff>38100</xdr:colOff>
      <xdr:row>63</xdr:row>
      <xdr:rowOff>103378</xdr:rowOff>
    </xdr:to>
    <xdr:sp macro="" textlink="">
      <xdr:nvSpPr>
        <xdr:cNvPr id="564" name="フローチャート: 判断 563">
          <a:extLst>
            <a:ext uri="{FF2B5EF4-FFF2-40B4-BE49-F238E27FC236}">
              <a16:creationId xmlns:a16="http://schemas.microsoft.com/office/drawing/2014/main" id="{00000000-0008-0000-0E00-000034020000}"/>
            </a:ext>
          </a:extLst>
        </xdr:cNvPr>
        <xdr:cNvSpPr/>
      </xdr:nvSpPr>
      <xdr:spPr>
        <a:xfrm>
          <a:off x="18605500" y="1080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100076</xdr:rowOff>
    </xdr:from>
    <xdr:to>
      <xdr:col>116</xdr:col>
      <xdr:colOff>114300</xdr:colOff>
      <xdr:row>64</xdr:row>
      <xdr:rowOff>30226</xdr:rowOff>
    </xdr:to>
    <xdr:sp macro="" textlink="">
      <xdr:nvSpPr>
        <xdr:cNvPr id="570" name="楕円 569">
          <a:extLst>
            <a:ext uri="{FF2B5EF4-FFF2-40B4-BE49-F238E27FC236}">
              <a16:creationId xmlns:a16="http://schemas.microsoft.com/office/drawing/2014/main" id="{00000000-0008-0000-0E00-00003A020000}"/>
            </a:ext>
          </a:extLst>
        </xdr:cNvPr>
        <xdr:cNvSpPr/>
      </xdr:nvSpPr>
      <xdr:spPr>
        <a:xfrm>
          <a:off x="22110700" y="1090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15003</xdr:rowOff>
    </xdr:from>
    <xdr:ext cx="469744" cy="259045"/>
    <xdr:sp macro="" textlink="">
      <xdr:nvSpPr>
        <xdr:cNvPr id="571" name="【学校施設】&#10;一人当たり面積該当値テキスト">
          <a:extLst>
            <a:ext uri="{FF2B5EF4-FFF2-40B4-BE49-F238E27FC236}">
              <a16:creationId xmlns:a16="http://schemas.microsoft.com/office/drawing/2014/main" id="{00000000-0008-0000-0E00-00003B020000}"/>
            </a:ext>
          </a:extLst>
        </xdr:cNvPr>
        <xdr:cNvSpPr txBox="1"/>
      </xdr:nvSpPr>
      <xdr:spPr>
        <a:xfrm>
          <a:off x="22199600" y="1081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101447</xdr:rowOff>
    </xdr:from>
    <xdr:to>
      <xdr:col>112</xdr:col>
      <xdr:colOff>38100</xdr:colOff>
      <xdr:row>64</xdr:row>
      <xdr:rowOff>31597</xdr:rowOff>
    </xdr:to>
    <xdr:sp macro="" textlink="">
      <xdr:nvSpPr>
        <xdr:cNvPr id="572" name="楕円 571">
          <a:extLst>
            <a:ext uri="{FF2B5EF4-FFF2-40B4-BE49-F238E27FC236}">
              <a16:creationId xmlns:a16="http://schemas.microsoft.com/office/drawing/2014/main" id="{00000000-0008-0000-0E00-00003C020000}"/>
            </a:ext>
          </a:extLst>
        </xdr:cNvPr>
        <xdr:cNvSpPr/>
      </xdr:nvSpPr>
      <xdr:spPr>
        <a:xfrm>
          <a:off x="21272500" y="1090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150876</xdr:rowOff>
    </xdr:from>
    <xdr:to>
      <xdr:col>116</xdr:col>
      <xdr:colOff>63500</xdr:colOff>
      <xdr:row>63</xdr:row>
      <xdr:rowOff>152247</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flipV="1">
          <a:off x="21323300" y="10952226"/>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103277</xdr:rowOff>
    </xdr:from>
    <xdr:to>
      <xdr:col>107</xdr:col>
      <xdr:colOff>101600</xdr:colOff>
      <xdr:row>64</xdr:row>
      <xdr:rowOff>33427</xdr:rowOff>
    </xdr:to>
    <xdr:sp macro="" textlink="">
      <xdr:nvSpPr>
        <xdr:cNvPr id="574" name="楕円 573">
          <a:extLst>
            <a:ext uri="{FF2B5EF4-FFF2-40B4-BE49-F238E27FC236}">
              <a16:creationId xmlns:a16="http://schemas.microsoft.com/office/drawing/2014/main" id="{00000000-0008-0000-0E00-00003E020000}"/>
            </a:ext>
          </a:extLst>
        </xdr:cNvPr>
        <xdr:cNvSpPr/>
      </xdr:nvSpPr>
      <xdr:spPr>
        <a:xfrm>
          <a:off x="20383500" y="109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152247</xdr:rowOff>
    </xdr:from>
    <xdr:to>
      <xdr:col>111</xdr:col>
      <xdr:colOff>177800</xdr:colOff>
      <xdr:row>63</xdr:row>
      <xdr:rowOff>154077</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flipV="1">
          <a:off x="20434300" y="10953597"/>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148996</xdr:rowOff>
    </xdr:from>
    <xdr:to>
      <xdr:col>102</xdr:col>
      <xdr:colOff>165100</xdr:colOff>
      <xdr:row>64</xdr:row>
      <xdr:rowOff>79146</xdr:rowOff>
    </xdr:to>
    <xdr:sp macro="" textlink="">
      <xdr:nvSpPr>
        <xdr:cNvPr id="576" name="楕円 575">
          <a:extLst>
            <a:ext uri="{FF2B5EF4-FFF2-40B4-BE49-F238E27FC236}">
              <a16:creationId xmlns:a16="http://schemas.microsoft.com/office/drawing/2014/main" id="{00000000-0008-0000-0E00-000040020000}"/>
            </a:ext>
          </a:extLst>
        </xdr:cNvPr>
        <xdr:cNvSpPr/>
      </xdr:nvSpPr>
      <xdr:spPr>
        <a:xfrm>
          <a:off x="19494500" y="1095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154077</xdr:rowOff>
    </xdr:from>
    <xdr:to>
      <xdr:col>107</xdr:col>
      <xdr:colOff>50800</xdr:colOff>
      <xdr:row>64</xdr:row>
      <xdr:rowOff>28346</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flipV="1">
          <a:off x="19545300" y="1095542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109847</xdr:rowOff>
    </xdr:from>
    <xdr:ext cx="469744" cy="259045"/>
    <xdr:sp macro="" textlink="">
      <xdr:nvSpPr>
        <xdr:cNvPr id="578" name="n_1aveValue【学校施設】&#10;一人当たり面積">
          <a:extLst>
            <a:ext uri="{FF2B5EF4-FFF2-40B4-BE49-F238E27FC236}">
              <a16:creationId xmlns:a16="http://schemas.microsoft.com/office/drawing/2014/main" id="{00000000-0008-0000-0E00-000042020000}"/>
            </a:ext>
          </a:extLst>
        </xdr:cNvPr>
        <xdr:cNvSpPr txBox="1"/>
      </xdr:nvSpPr>
      <xdr:spPr>
        <a:xfrm>
          <a:off x="21075727" y="1056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115790</xdr:rowOff>
    </xdr:from>
    <xdr:ext cx="469744" cy="259045"/>
    <xdr:sp macro="" textlink="">
      <xdr:nvSpPr>
        <xdr:cNvPr id="579" name="n_2aveValue【学校施設】&#10;一人当たり面積">
          <a:extLst>
            <a:ext uri="{FF2B5EF4-FFF2-40B4-BE49-F238E27FC236}">
              <a16:creationId xmlns:a16="http://schemas.microsoft.com/office/drawing/2014/main" id="{00000000-0008-0000-0E00-000043020000}"/>
            </a:ext>
          </a:extLst>
        </xdr:cNvPr>
        <xdr:cNvSpPr txBox="1"/>
      </xdr:nvSpPr>
      <xdr:spPr>
        <a:xfrm>
          <a:off x="20199427" y="105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123562</xdr:rowOff>
    </xdr:from>
    <xdr:ext cx="469744" cy="259045"/>
    <xdr:sp macro="" textlink="">
      <xdr:nvSpPr>
        <xdr:cNvPr id="580" name="n_3aveValue【学校施設】&#10;一人当たり面積">
          <a:extLst>
            <a:ext uri="{FF2B5EF4-FFF2-40B4-BE49-F238E27FC236}">
              <a16:creationId xmlns:a16="http://schemas.microsoft.com/office/drawing/2014/main" id="{00000000-0008-0000-0E00-000044020000}"/>
            </a:ext>
          </a:extLst>
        </xdr:cNvPr>
        <xdr:cNvSpPr txBox="1"/>
      </xdr:nvSpPr>
      <xdr:spPr>
        <a:xfrm>
          <a:off x="193104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119905</xdr:rowOff>
    </xdr:from>
    <xdr:ext cx="469744" cy="259045"/>
    <xdr:sp macro="" textlink="">
      <xdr:nvSpPr>
        <xdr:cNvPr id="581" name="n_4aveValue【学校施設】&#10;一人当たり面積">
          <a:extLst>
            <a:ext uri="{FF2B5EF4-FFF2-40B4-BE49-F238E27FC236}">
              <a16:creationId xmlns:a16="http://schemas.microsoft.com/office/drawing/2014/main" id="{00000000-0008-0000-0E00-000045020000}"/>
            </a:ext>
          </a:extLst>
        </xdr:cNvPr>
        <xdr:cNvSpPr txBox="1"/>
      </xdr:nvSpPr>
      <xdr:spPr>
        <a:xfrm>
          <a:off x="18421427" y="105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22724</xdr:rowOff>
    </xdr:from>
    <xdr:ext cx="469744" cy="259045"/>
    <xdr:sp macro="" textlink="">
      <xdr:nvSpPr>
        <xdr:cNvPr id="582" name="n_1mainValue【学校施設】&#10;一人当たり面積">
          <a:extLst>
            <a:ext uri="{FF2B5EF4-FFF2-40B4-BE49-F238E27FC236}">
              <a16:creationId xmlns:a16="http://schemas.microsoft.com/office/drawing/2014/main" id="{00000000-0008-0000-0E00-000046020000}"/>
            </a:ext>
          </a:extLst>
        </xdr:cNvPr>
        <xdr:cNvSpPr txBox="1"/>
      </xdr:nvSpPr>
      <xdr:spPr>
        <a:xfrm>
          <a:off x="21075727" y="1099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24554</xdr:rowOff>
    </xdr:from>
    <xdr:ext cx="469744" cy="259045"/>
    <xdr:sp macro="" textlink="">
      <xdr:nvSpPr>
        <xdr:cNvPr id="583" name="n_2mainValue【学校施設】&#10;一人当たり面積">
          <a:extLst>
            <a:ext uri="{FF2B5EF4-FFF2-40B4-BE49-F238E27FC236}">
              <a16:creationId xmlns:a16="http://schemas.microsoft.com/office/drawing/2014/main" id="{00000000-0008-0000-0E00-000047020000}"/>
            </a:ext>
          </a:extLst>
        </xdr:cNvPr>
        <xdr:cNvSpPr txBox="1"/>
      </xdr:nvSpPr>
      <xdr:spPr>
        <a:xfrm>
          <a:off x="20199427" y="1099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70273</xdr:rowOff>
    </xdr:from>
    <xdr:ext cx="469744" cy="259045"/>
    <xdr:sp macro="" textlink="">
      <xdr:nvSpPr>
        <xdr:cNvPr id="584" name="n_3mainValue【学校施設】&#10;一人当たり面積">
          <a:extLst>
            <a:ext uri="{FF2B5EF4-FFF2-40B4-BE49-F238E27FC236}">
              <a16:creationId xmlns:a16="http://schemas.microsoft.com/office/drawing/2014/main" id="{00000000-0008-0000-0E00-000048020000}"/>
            </a:ext>
          </a:extLst>
        </xdr:cNvPr>
        <xdr:cNvSpPr txBox="1"/>
      </xdr:nvSpPr>
      <xdr:spPr>
        <a:xfrm>
          <a:off x="19310427" y="1104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8" name="【児童館】&#10;有形固定資産減価償却率グラフ枠">
          <a:extLst>
            <a:ext uri="{FF2B5EF4-FFF2-40B4-BE49-F238E27FC236}">
              <a16:creationId xmlns:a16="http://schemas.microsoft.com/office/drawing/2014/main" id="{00000000-0008-0000-0E00-00006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86</xdr:row>
      <xdr:rowOff>114300</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flipV="1">
          <a:off x="16318864" y="1341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0" name="【児童館】&#10;有形固定資産減価償却率最小値テキスト">
          <a:extLst>
            <a:ext uri="{FF2B5EF4-FFF2-40B4-BE49-F238E27FC236}">
              <a16:creationId xmlns:a16="http://schemas.microsoft.com/office/drawing/2014/main" id="{00000000-0008-0000-0E00-000062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612" name="【児童館】&#10;有形固定資産減価償却率最大値テキスト">
          <a:extLst>
            <a:ext uri="{FF2B5EF4-FFF2-40B4-BE49-F238E27FC236}">
              <a16:creationId xmlns:a16="http://schemas.microsoft.com/office/drawing/2014/main" id="{00000000-0008-0000-0E00-000064020000}"/>
            </a:ext>
          </a:extLst>
        </xdr:cNvPr>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132097</xdr:rowOff>
    </xdr:from>
    <xdr:ext cx="405111" cy="259045"/>
    <xdr:sp macro="" textlink="">
      <xdr:nvSpPr>
        <xdr:cNvPr id="614" name="【児童館】&#10;有形固定資産減価償却率平均値テキスト">
          <a:extLst>
            <a:ext uri="{FF2B5EF4-FFF2-40B4-BE49-F238E27FC236}">
              <a16:creationId xmlns:a16="http://schemas.microsoft.com/office/drawing/2014/main" id="{00000000-0008-0000-0E00-000066020000}"/>
            </a:ext>
          </a:extLst>
        </xdr:cNvPr>
        <xdr:cNvSpPr txBox="1"/>
      </xdr:nvSpPr>
      <xdr:spPr>
        <a:xfrm>
          <a:off x="16357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615" name="フローチャート: 判断 614">
          <a:extLst>
            <a:ext uri="{FF2B5EF4-FFF2-40B4-BE49-F238E27FC236}">
              <a16:creationId xmlns:a16="http://schemas.microsoft.com/office/drawing/2014/main" id="{00000000-0008-0000-0E00-000067020000}"/>
            </a:ext>
          </a:extLst>
        </xdr:cNvPr>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6350</xdr:rowOff>
    </xdr:from>
    <xdr:to>
      <xdr:col>81</xdr:col>
      <xdr:colOff>101600</xdr:colOff>
      <xdr:row>81</xdr:row>
      <xdr:rowOff>107950</xdr:rowOff>
    </xdr:to>
    <xdr:sp macro="" textlink="">
      <xdr:nvSpPr>
        <xdr:cNvPr id="616" name="フローチャート: 判断 615">
          <a:extLst>
            <a:ext uri="{FF2B5EF4-FFF2-40B4-BE49-F238E27FC236}">
              <a16:creationId xmlns:a16="http://schemas.microsoft.com/office/drawing/2014/main" id="{00000000-0008-0000-0E00-000068020000}"/>
            </a:ext>
          </a:extLst>
        </xdr:cNvPr>
        <xdr:cNvSpPr/>
      </xdr:nvSpPr>
      <xdr:spPr>
        <a:xfrm>
          <a:off x="15430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86361</xdr:rowOff>
    </xdr:from>
    <xdr:to>
      <xdr:col>76</xdr:col>
      <xdr:colOff>165100</xdr:colOff>
      <xdr:row>81</xdr:row>
      <xdr:rowOff>16511</xdr:rowOff>
    </xdr:to>
    <xdr:sp macro="" textlink="">
      <xdr:nvSpPr>
        <xdr:cNvPr id="617" name="フローチャート: 判断 616">
          <a:extLst>
            <a:ext uri="{FF2B5EF4-FFF2-40B4-BE49-F238E27FC236}">
              <a16:creationId xmlns:a16="http://schemas.microsoft.com/office/drawing/2014/main" id="{00000000-0008-0000-0E00-000069020000}"/>
            </a:ext>
          </a:extLst>
        </xdr:cNvPr>
        <xdr:cNvSpPr/>
      </xdr:nvSpPr>
      <xdr:spPr>
        <a:xfrm>
          <a:off x="14541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38736</xdr:rowOff>
    </xdr:from>
    <xdr:to>
      <xdr:col>72</xdr:col>
      <xdr:colOff>38100</xdr:colOff>
      <xdr:row>80</xdr:row>
      <xdr:rowOff>140336</xdr:rowOff>
    </xdr:to>
    <xdr:sp macro="" textlink="">
      <xdr:nvSpPr>
        <xdr:cNvPr id="618" name="フローチャート: 判断 617">
          <a:extLst>
            <a:ext uri="{FF2B5EF4-FFF2-40B4-BE49-F238E27FC236}">
              <a16:creationId xmlns:a16="http://schemas.microsoft.com/office/drawing/2014/main" id="{00000000-0008-0000-0E00-00006A020000}"/>
            </a:ext>
          </a:extLst>
        </xdr:cNvPr>
        <xdr:cNvSpPr/>
      </xdr:nvSpPr>
      <xdr:spPr>
        <a:xfrm>
          <a:off x="13652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71120</xdr:rowOff>
    </xdr:from>
    <xdr:to>
      <xdr:col>67</xdr:col>
      <xdr:colOff>101600</xdr:colOff>
      <xdr:row>80</xdr:row>
      <xdr:rowOff>1270</xdr:rowOff>
    </xdr:to>
    <xdr:sp macro="" textlink="">
      <xdr:nvSpPr>
        <xdr:cNvPr id="619" name="フローチャート: 判断 618">
          <a:extLst>
            <a:ext uri="{FF2B5EF4-FFF2-40B4-BE49-F238E27FC236}">
              <a16:creationId xmlns:a16="http://schemas.microsoft.com/office/drawing/2014/main" id="{00000000-0008-0000-0E00-00006B020000}"/>
            </a:ext>
          </a:extLst>
        </xdr:cNvPr>
        <xdr:cNvSpPr/>
      </xdr:nvSpPr>
      <xdr:spPr>
        <a:xfrm>
          <a:off x="12763500" y="1361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69214</xdr:rowOff>
    </xdr:from>
    <xdr:to>
      <xdr:col>85</xdr:col>
      <xdr:colOff>177800</xdr:colOff>
      <xdr:row>83</xdr:row>
      <xdr:rowOff>170814</xdr:rowOff>
    </xdr:to>
    <xdr:sp macro="" textlink="">
      <xdr:nvSpPr>
        <xdr:cNvPr id="625" name="楕円 624">
          <a:extLst>
            <a:ext uri="{FF2B5EF4-FFF2-40B4-BE49-F238E27FC236}">
              <a16:creationId xmlns:a16="http://schemas.microsoft.com/office/drawing/2014/main" id="{00000000-0008-0000-0E00-000071020000}"/>
            </a:ext>
          </a:extLst>
        </xdr:cNvPr>
        <xdr:cNvSpPr/>
      </xdr:nvSpPr>
      <xdr:spPr>
        <a:xfrm>
          <a:off x="162687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47641</xdr:rowOff>
    </xdr:from>
    <xdr:ext cx="405111" cy="259045"/>
    <xdr:sp macro="" textlink="">
      <xdr:nvSpPr>
        <xdr:cNvPr id="626" name="【児童館】&#10;有形固定資産減価償却率該当値テキスト">
          <a:extLst>
            <a:ext uri="{FF2B5EF4-FFF2-40B4-BE49-F238E27FC236}">
              <a16:creationId xmlns:a16="http://schemas.microsoft.com/office/drawing/2014/main" id="{00000000-0008-0000-0E00-000072020000}"/>
            </a:ext>
          </a:extLst>
        </xdr:cNvPr>
        <xdr:cNvSpPr txBox="1"/>
      </xdr:nvSpPr>
      <xdr:spPr>
        <a:xfrm>
          <a:off x="16357600"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25400</xdr:rowOff>
    </xdr:from>
    <xdr:to>
      <xdr:col>81</xdr:col>
      <xdr:colOff>101600</xdr:colOff>
      <xdr:row>83</xdr:row>
      <xdr:rowOff>127000</xdr:rowOff>
    </xdr:to>
    <xdr:sp macro="" textlink="">
      <xdr:nvSpPr>
        <xdr:cNvPr id="627" name="楕円 626">
          <a:extLst>
            <a:ext uri="{FF2B5EF4-FFF2-40B4-BE49-F238E27FC236}">
              <a16:creationId xmlns:a16="http://schemas.microsoft.com/office/drawing/2014/main" id="{00000000-0008-0000-0E00-000073020000}"/>
            </a:ext>
          </a:extLst>
        </xdr:cNvPr>
        <xdr:cNvSpPr/>
      </xdr:nvSpPr>
      <xdr:spPr>
        <a:xfrm>
          <a:off x="15430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76200</xdr:rowOff>
    </xdr:from>
    <xdr:to>
      <xdr:col>85</xdr:col>
      <xdr:colOff>127000</xdr:colOff>
      <xdr:row>83</xdr:row>
      <xdr:rowOff>120014</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5481300" y="14306550"/>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154939</xdr:rowOff>
    </xdr:from>
    <xdr:to>
      <xdr:col>76</xdr:col>
      <xdr:colOff>165100</xdr:colOff>
      <xdr:row>83</xdr:row>
      <xdr:rowOff>85089</xdr:rowOff>
    </xdr:to>
    <xdr:sp macro="" textlink="">
      <xdr:nvSpPr>
        <xdr:cNvPr id="629" name="楕円 628">
          <a:extLst>
            <a:ext uri="{FF2B5EF4-FFF2-40B4-BE49-F238E27FC236}">
              <a16:creationId xmlns:a16="http://schemas.microsoft.com/office/drawing/2014/main" id="{00000000-0008-0000-0E00-000075020000}"/>
            </a:ext>
          </a:extLst>
        </xdr:cNvPr>
        <xdr:cNvSpPr/>
      </xdr:nvSpPr>
      <xdr:spPr>
        <a:xfrm>
          <a:off x="14541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34289</xdr:rowOff>
    </xdr:from>
    <xdr:to>
      <xdr:col>81</xdr:col>
      <xdr:colOff>50800</xdr:colOff>
      <xdr:row>83</xdr:row>
      <xdr:rowOff>76200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4592300" y="142646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114936</xdr:rowOff>
    </xdr:from>
    <xdr:to>
      <xdr:col>72</xdr:col>
      <xdr:colOff>38100</xdr:colOff>
      <xdr:row>83</xdr:row>
      <xdr:rowOff>45086</xdr:rowOff>
    </xdr:to>
    <xdr:sp macro="" textlink="">
      <xdr:nvSpPr>
        <xdr:cNvPr id="631" name="楕円 630">
          <a:extLst>
            <a:ext uri="{FF2B5EF4-FFF2-40B4-BE49-F238E27FC236}">
              <a16:creationId xmlns:a16="http://schemas.microsoft.com/office/drawing/2014/main" id="{00000000-0008-0000-0E00-000077020000}"/>
            </a:ext>
          </a:extLst>
        </xdr:cNvPr>
        <xdr:cNvSpPr/>
      </xdr:nvSpPr>
      <xdr:spPr>
        <a:xfrm>
          <a:off x="136525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165736</xdr:rowOff>
    </xdr:from>
    <xdr:to>
      <xdr:col>76</xdr:col>
      <xdr:colOff>114300</xdr:colOff>
      <xdr:row>83</xdr:row>
      <xdr:rowOff>34289</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3703300" y="142246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124477</xdr:rowOff>
    </xdr:from>
    <xdr:ext cx="405111" cy="259045"/>
    <xdr:sp macro="" textlink="">
      <xdr:nvSpPr>
        <xdr:cNvPr id="633" name="n_1aveValue【児童館】&#10;有形固定資産減価償却率">
          <a:extLst>
            <a:ext uri="{FF2B5EF4-FFF2-40B4-BE49-F238E27FC236}">
              <a16:creationId xmlns:a16="http://schemas.microsoft.com/office/drawing/2014/main" id="{00000000-0008-0000-0E00-000079020000}"/>
            </a:ext>
          </a:extLst>
        </xdr:cNvPr>
        <xdr:cNvSpPr txBox="1"/>
      </xdr:nvSpPr>
      <xdr:spPr>
        <a:xfrm>
          <a:off x="152660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33038</xdr:rowOff>
    </xdr:from>
    <xdr:ext cx="405111" cy="259045"/>
    <xdr:sp macro="" textlink="">
      <xdr:nvSpPr>
        <xdr:cNvPr id="634" name="n_2aveValue【児童館】&#10;有形固定資産減価償却率">
          <a:extLst>
            <a:ext uri="{FF2B5EF4-FFF2-40B4-BE49-F238E27FC236}">
              <a16:creationId xmlns:a16="http://schemas.microsoft.com/office/drawing/2014/main" id="{00000000-0008-0000-0E00-00007A020000}"/>
            </a:ext>
          </a:extLst>
        </xdr:cNvPr>
        <xdr:cNvSpPr txBox="1"/>
      </xdr:nvSpPr>
      <xdr:spPr>
        <a:xfrm>
          <a:off x="14389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156863</xdr:rowOff>
    </xdr:from>
    <xdr:ext cx="405111" cy="259045"/>
    <xdr:sp macro="" textlink="">
      <xdr:nvSpPr>
        <xdr:cNvPr id="635" name="n_3aveValue【児童館】&#10;有形固定資産減価償却率">
          <a:extLst>
            <a:ext uri="{FF2B5EF4-FFF2-40B4-BE49-F238E27FC236}">
              <a16:creationId xmlns:a16="http://schemas.microsoft.com/office/drawing/2014/main" id="{00000000-0008-0000-0E00-00007B020000}"/>
            </a:ext>
          </a:extLst>
        </xdr:cNvPr>
        <xdr:cNvSpPr txBox="1"/>
      </xdr:nvSpPr>
      <xdr:spPr>
        <a:xfrm>
          <a:off x="13500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17797</xdr:rowOff>
    </xdr:from>
    <xdr:ext cx="405111" cy="259045"/>
    <xdr:sp macro="" textlink="">
      <xdr:nvSpPr>
        <xdr:cNvPr id="636" name="n_4aveValue【児童館】&#10;有形固定資産減価償却率">
          <a:extLst>
            <a:ext uri="{FF2B5EF4-FFF2-40B4-BE49-F238E27FC236}">
              <a16:creationId xmlns:a16="http://schemas.microsoft.com/office/drawing/2014/main" id="{00000000-0008-0000-0E00-00007C020000}"/>
            </a:ext>
          </a:extLst>
        </xdr:cNvPr>
        <xdr:cNvSpPr txBox="1"/>
      </xdr:nvSpPr>
      <xdr:spPr>
        <a:xfrm>
          <a:off x="12611744" y="1339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118127</xdr:rowOff>
    </xdr:from>
    <xdr:ext cx="405111" cy="259045"/>
    <xdr:sp macro="" textlink="">
      <xdr:nvSpPr>
        <xdr:cNvPr id="637" name="n_1mainValue【児童館】&#10;有形固定資産減価償却率">
          <a:extLst>
            <a:ext uri="{FF2B5EF4-FFF2-40B4-BE49-F238E27FC236}">
              <a16:creationId xmlns:a16="http://schemas.microsoft.com/office/drawing/2014/main" id="{00000000-0008-0000-0E00-00007D020000}"/>
            </a:ext>
          </a:extLst>
        </xdr:cNvPr>
        <xdr:cNvSpPr txBox="1"/>
      </xdr:nvSpPr>
      <xdr:spPr>
        <a:xfrm>
          <a:off x="152660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76216</xdr:rowOff>
    </xdr:from>
    <xdr:ext cx="405111" cy="259045"/>
    <xdr:sp macro="" textlink="">
      <xdr:nvSpPr>
        <xdr:cNvPr id="638" name="n_2mainValue【児童館】&#10;有形固定資産減価償却率">
          <a:extLst>
            <a:ext uri="{FF2B5EF4-FFF2-40B4-BE49-F238E27FC236}">
              <a16:creationId xmlns:a16="http://schemas.microsoft.com/office/drawing/2014/main" id="{00000000-0008-0000-0E00-00007E020000}"/>
            </a:ext>
          </a:extLst>
        </xdr:cNvPr>
        <xdr:cNvSpPr txBox="1"/>
      </xdr:nvSpPr>
      <xdr:spPr>
        <a:xfrm>
          <a:off x="143897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36213</xdr:rowOff>
    </xdr:from>
    <xdr:ext cx="405111" cy="259045"/>
    <xdr:sp macro="" textlink="">
      <xdr:nvSpPr>
        <xdr:cNvPr id="639" name="n_3mainValue【児童館】&#10;有形固定資産減価償却率">
          <a:extLst>
            <a:ext uri="{FF2B5EF4-FFF2-40B4-BE49-F238E27FC236}">
              <a16:creationId xmlns:a16="http://schemas.microsoft.com/office/drawing/2014/main" id="{00000000-0008-0000-0E00-00007F020000}"/>
            </a:ext>
          </a:extLst>
        </xdr:cNvPr>
        <xdr:cNvSpPr txBox="1"/>
      </xdr:nvSpPr>
      <xdr:spPr>
        <a:xfrm>
          <a:off x="135007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2" name="【児童館】&#10;一人当たり面積グラフ枠">
          <a:extLst>
            <a:ext uri="{FF2B5EF4-FFF2-40B4-BE49-F238E27FC236}">
              <a16:creationId xmlns:a16="http://schemas.microsoft.com/office/drawing/2014/main" id="{00000000-0008-0000-0E00-00009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64" name="【児童館】&#10;一人当たり面積最小値テキスト">
          <a:extLst>
            <a:ext uri="{FF2B5EF4-FFF2-40B4-BE49-F238E27FC236}">
              <a16:creationId xmlns:a16="http://schemas.microsoft.com/office/drawing/2014/main" id="{00000000-0008-0000-0E00-000098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66" name="【児童館】&#10;一人当たり面積最大値テキスト">
          <a:extLst>
            <a:ext uri="{FF2B5EF4-FFF2-40B4-BE49-F238E27FC236}">
              <a16:creationId xmlns:a16="http://schemas.microsoft.com/office/drawing/2014/main" id="{00000000-0008-0000-0E00-00009A020000}"/>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68" name="【児童館】&#10;一人当たり面積平均値テキスト">
          <a:extLst>
            <a:ext uri="{FF2B5EF4-FFF2-40B4-BE49-F238E27FC236}">
              <a16:creationId xmlns:a16="http://schemas.microsoft.com/office/drawing/2014/main" id="{00000000-0008-0000-0E00-00009C020000}"/>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69" name="フローチャート: 判断 668">
          <a:extLst>
            <a:ext uri="{FF2B5EF4-FFF2-40B4-BE49-F238E27FC236}">
              <a16:creationId xmlns:a16="http://schemas.microsoft.com/office/drawing/2014/main" id="{00000000-0008-0000-0E00-00009D02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70" name="フローチャート: 判断 669">
          <a:extLst>
            <a:ext uri="{FF2B5EF4-FFF2-40B4-BE49-F238E27FC236}">
              <a16:creationId xmlns:a16="http://schemas.microsoft.com/office/drawing/2014/main" id="{00000000-0008-0000-0E00-00009E02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71" name="フローチャート: 判断 670">
          <a:extLst>
            <a:ext uri="{FF2B5EF4-FFF2-40B4-BE49-F238E27FC236}">
              <a16:creationId xmlns:a16="http://schemas.microsoft.com/office/drawing/2014/main" id="{00000000-0008-0000-0E00-00009F02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72" name="フローチャート: 判断 671">
          <a:extLst>
            <a:ext uri="{FF2B5EF4-FFF2-40B4-BE49-F238E27FC236}">
              <a16:creationId xmlns:a16="http://schemas.microsoft.com/office/drawing/2014/main" id="{00000000-0008-0000-0E00-0000A0020000}"/>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673" name="フローチャート: 判断 672">
          <a:extLst>
            <a:ext uri="{FF2B5EF4-FFF2-40B4-BE49-F238E27FC236}">
              <a16:creationId xmlns:a16="http://schemas.microsoft.com/office/drawing/2014/main" id="{00000000-0008-0000-0E00-0000A1020000}"/>
            </a:ext>
          </a:extLst>
        </xdr:cNvPr>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679" name="楕円 678">
          <a:extLst>
            <a:ext uri="{FF2B5EF4-FFF2-40B4-BE49-F238E27FC236}">
              <a16:creationId xmlns:a16="http://schemas.microsoft.com/office/drawing/2014/main" id="{00000000-0008-0000-0E00-0000A7020000}"/>
            </a:ext>
          </a:extLst>
        </xdr:cNvPr>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680" name="【児童館】&#10;一人当たり面積該当値テキスト">
          <a:extLst>
            <a:ext uri="{FF2B5EF4-FFF2-40B4-BE49-F238E27FC236}">
              <a16:creationId xmlns:a16="http://schemas.microsoft.com/office/drawing/2014/main" id="{00000000-0008-0000-0E00-0000A8020000}"/>
            </a:ext>
          </a:extLst>
        </xdr:cNvPr>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681" name="楕円 680">
          <a:extLst>
            <a:ext uri="{FF2B5EF4-FFF2-40B4-BE49-F238E27FC236}">
              <a16:creationId xmlns:a16="http://schemas.microsoft.com/office/drawing/2014/main" id="{00000000-0008-0000-0E00-0000A9020000}"/>
            </a:ext>
          </a:extLst>
        </xdr:cNvPr>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683" name="楕円 682">
          <a:extLst>
            <a:ext uri="{FF2B5EF4-FFF2-40B4-BE49-F238E27FC236}">
              <a16:creationId xmlns:a16="http://schemas.microsoft.com/office/drawing/2014/main" id="{00000000-0008-0000-0E00-0000AB020000}"/>
            </a:ext>
          </a:extLst>
        </xdr:cNvPr>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685" name="楕円 684">
          <a:extLst>
            <a:ext uri="{FF2B5EF4-FFF2-40B4-BE49-F238E27FC236}">
              <a16:creationId xmlns:a16="http://schemas.microsoft.com/office/drawing/2014/main" id="{00000000-0008-0000-0E00-0000AD020000}"/>
            </a:ext>
          </a:extLst>
        </xdr:cNvPr>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87" name="n_1aveValue【児童館】&#10;一人当たり面積">
          <a:extLst>
            <a:ext uri="{FF2B5EF4-FFF2-40B4-BE49-F238E27FC236}">
              <a16:creationId xmlns:a16="http://schemas.microsoft.com/office/drawing/2014/main" id="{00000000-0008-0000-0E00-0000AF020000}"/>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88" name="n_2aveValue【児童館】&#10;一人当たり面積">
          <a:extLst>
            <a:ext uri="{FF2B5EF4-FFF2-40B4-BE49-F238E27FC236}">
              <a16:creationId xmlns:a16="http://schemas.microsoft.com/office/drawing/2014/main" id="{00000000-0008-0000-0E00-0000B0020000}"/>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689" name="n_3aveValue【児童館】&#10;一人当たり面積">
          <a:extLst>
            <a:ext uri="{FF2B5EF4-FFF2-40B4-BE49-F238E27FC236}">
              <a16:creationId xmlns:a16="http://schemas.microsoft.com/office/drawing/2014/main" id="{00000000-0008-0000-0E00-0000B1020000}"/>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690" name="n_4aveValue【児童館】&#10;一人当たり面積">
          <a:extLst>
            <a:ext uri="{FF2B5EF4-FFF2-40B4-BE49-F238E27FC236}">
              <a16:creationId xmlns:a16="http://schemas.microsoft.com/office/drawing/2014/main" id="{00000000-0008-0000-0E00-0000B2020000}"/>
            </a:ext>
          </a:extLst>
        </xdr:cNvPr>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691" name="n_1mainValue【児童館】&#10;一人当たり面積">
          <a:extLst>
            <a:ext uri="{FF2B5EF4-FFF2-40B4-BE49-F238E27FC236}">
              <a16:creationId xmlns:a16="http://schemas.microsoft.com/office/drawing/2014/main" id="{00000000-0008-0000-0E00-0000B3020000}"/>
            </a:ext>
          </a:extLst>
        </xdr:cNvPr>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692" name="n_2mainValue【児童館】&#10;一人当たり面積">
          <a:extLst>
            <a:ext uri="{FF2B5EF4-FFF2-40B4-BE49-F238E27FC236}">
              <a16:creationId xmlns:a16="http://schemas.microsoft.com/office/drawing/2014/main" id="{00000000-0008-0000-0E00-0000B4020000}"/>
            </a:ext>
          </a:extLst>
        </xdr:cNvPr>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693" name="n_3mainValue【児童館】&#10;一人当たり面積">
          <a:extLst>
            <a:ext uri="{FF2B5EF4-FFF2-40B4-BE49-F238E27FC236}">
              <a16:creationId xmlns:a16="http://schemas.microsoft.com/office/drawing/2014/main" id="{00000000-0008-0000-0E00-0000B5020000}"/>
            </a:ext>
          </a:extLst>
        </xdr:cNvPr>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a:extLst>
            <a:ext uri="{FF2B5EF4-FFF2-40B4-BE49-F238E27FC236}">
              <a16:creationId xmlns:a16="http://schemas.microsoft.com/office/drawing/2014/main" id="{00000000-0008-0000-0E00-0000B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7" name="【公民館】&#10;有形固定資産減価償却率グラフ枠">
          <a:extLst>
            <a:ext uri="{FF2B5EF4-FFF2-40B4-BE49-F238E27FC236}">
              <a16:creationId xmlns:a16="http://schemas.microsoft.com/office/drawing/2014/main" id="{00000000-0008-0000-0E00-0000C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110489</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flipV="1">
          <a:off x="16318864" y="17400270"/>
          <a:ext cx="0" cy="105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114316</xdr:rowOff>
    </xdr:from>
    <xdr:ext cx="405111" cy="259045"/>
    <xdr:sp macro="" textlink="">
      <xdr:nvSpPr>
        <xdr:cNvPr id="719" name="【公民館】&#10;有形固定資産減価償却率最小値テキスト">
          <a:extLst>
            <a:ext uri="{FF2B5EF4-FFF2-40B4-BE49-F238E27FC236}">
              <a16:creationId xmlns:a16="http://schemas.microsoft.com/office/drawing/2014/main" id="{00000000-0008-0000-0E00-0000CF020000}"/>
            </a:ext>
          </a:extLst>
        </xdr:cNvPr>
        <xdr:cNvSpPr txBox="1"/>
      </xdr:nvSpPr>
      <xdr:spPr>
        <a:xfrm>
          <a:off x="16357600"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110489</xdr:rowOff>
    </xdr:from>
    <xdr:to>
      <xdr:col>86</xdr:col>
      <xdr:colOff>25400</xdr:colOff>
      <xdr:row>107</xdr:row>
      <xdr:rowOff>110489</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16230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721" name="【公民館】&#10;有形固定資産減価償却率最大値テキスト">
          <a:extLst>
            <a:ext uri="{FF2B5EF4-FFF2-40B4-BE49-F238E27FC236}">
              <a16:creationId xmlns:a16="http://schemas.microsoft.com/office/drawing/2014/main" id="{00000000-0008-0000-0E00-0000D1020000}"/>
            </a:ext>
          </a:extLst>
        </xdr:cNvPr>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69232</xdr:rowOff>
    </xdr:from>
    <xdr:ext cx="405111" cy="259045"/>
    <xdr:sp macro="" textlink="">
      <xdr:nvSpPr>
        <xdr:cNvPr id="723" name="【公民館】&#10;有形固定資産減価償却率平均値テキスト">
          <a:extLst>
            <a:ext uri="{FF2B5EF4-FFF2-40B4-BE49-F238E27FC236}">
              <a16:creationId xmlns:a16="http://schemas.microsoft.com/office/drawing/2014/main" id="{00000000-0008-0000-0E00-0000D3020000}"/>
            </a:ext>
          </a:extLst>
        </xdr:cNvPr>
        <xdr:cNvSpPr txBox="1"/>
      </xdr:nvSpPr>
      <xdr:spPr>
        <a:xfrm>
          <a:off x="16357600" y="1772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46355</xdr:rowOff>
    </xdr:from>
    <xdr:to>
      <xdr:col>85</xdr:col>
      <xdr:colOff>177800</xdr:colOff>
      <xdr:row>104</xdr:row>
      <xdr:rowOff>147955</xdr:rowOff>
    </xdr:to>
    <xdr:sp macro="" textlink="">
      <xdr:nvSpPr>
        <xdr:cNvPr id="724" name="フローチャート: 判断 723">
          <a:extLst>
            <a:ext uri="{FF2B5EF4-FFF2-40B4-BE49-F238E27FC236}">
              <a16:creationId xmlns:a16="http://schemas.microsoft.com/office/drawing/2014/main" id="{00000000-0008-0000-0E00-0000D4020000}"/>
            </a:ext>
          </a:extLst>
        </xdr:cNvPr>
        <xdr:cNvSpPr/>
      </xdr:nvSpPr>
      <xdr:spPr>
        <a:xfrm>
          <a:off x="162687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725" name="フローチャート: 判断 724">
          <a:extLst>
            <a:ext uri="{FF2B5EF4-FFF2-40B4-BE49-F238E27FC236}">
              <a16:creationId xmlns:a16="http://schemas.microsoft.com/office/drawing/2014/main" id="{00000000-0008-0000-0E00-0000D5020000}"/>
            </a:ext>
          </a:extLst>
        </xdr:cNvPr>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170180</xdr:rowOff>
    </xdr:from>
    <xdr:to>
      <xdr:col>76</xdr:col>
      <xdr:colOff>165100</xdr:colOff>
      <xdr:row>104</xdr:row>
      <xdr:rowOff>100330</xdr:rowOff>
    </xdr:to>
    <xdr:sp macro="" textlink="">
      <xdr:nvSpPr>
        <xdr:cNvPr id="726" name="フローチャート: 判断 725">
          <a:extLst>
            <a:ext uri="{FF2B5EF4-FFF2-40B4-BE49-F238E27FC236}">
              <a16:creationId xmlns:a16="http://schemas.microsoft.com/office/drawing/2014/main" id="{00000000-0008-0000-0E00-0000D6020000}"/>
            </a:ext>
          </a:extLst>
        </xdr:cNvPr>
        <xdr:cNvSpPr/>
      </xdr:nvSpPr>
      <xdr:spPr>
        <a:xfrm>
          <a:off x="14541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27" name="フローチャート: 判断 726">
          <a:extLst>
            <a:ext uri="{FF2B5EF4-FFF2-40B4-BE49-F238E27FC236}">
              <a16:creationId xmlns:a16="http://schemas.microsoft.com/office/drawing/2014/main" id="{00000000-0008-0000-0E00-0000D7020000}"/>
            </a:ext>
          </a:extLst>
        </xdr:cNvPr>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42545</xdr:rowOff>
    </xdr:from>
    <xdr:to>
      <xdr:col>67</xdr:col>
      <xdr:colOff>101600</xdr:colOff>
      <xdr:row>103</xdr:row>
      <xdr:rowOff>144145</xdr:rowOff>
    </xdr:to>
    <xdr:sp macro="" textlink="">
      <xdr:nvSpPr>
        <xdr:cNvPr id="728" name="フローチャート: 判断 727">
          <a:extLst>
            <a:ext uri="{FF2B5EF4-FFF2-40B4-BE49-F238E27FC236}">
              <a16:creationId xmlns:a16="http://schemas.microsoft.com/office/drawing/2014/main" id="{00000000-0008-0000-0E00-0000D8020000}"/>
            </a:ext>
          </a:extLst>
        </xdr:cNvPr>
        <xdr:cNvSpPr/>
      </xdr:nvSpPr>
      <xdr:spPr>
        <a:xfrm>
          <a:off x="12763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44450</xdr:rowOff>
    </xdr:from>
    <xdr:to>
      <xdr:col>85</xdr:col>
      <xdr:colOff>177800</xdr:colOff>
      <xdr:row>106</xdr:row>
      <xdr:rowOff>146050</xdr:rowOff>
    </xdr:to>
    <xdr:sp macro="" textlink="">
      <xdr:nvSpPr>
        <xdr:cNvPr id="734" name="楕円 733">
          <a:extLst>
            <a:ext uri="{FF2B5EF4-FFF2-40B4-BE49-F238E27FC236}">
              <a16:creationId xmlns:a16="http://schemas.microsoft.com/office/drawing/2014/main" id="{00000000-0008-0000-0E00-0000DE020000}"/>
            </a:ext>
          </a:extLst>
        </xdr:cNvPr>
        <xdr:cNvSpPr/>
      </xdr:nvSpPr>
      <xdr:spPr>
        <a:xfrm>
          <a:off x="162687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22877</xdr:rowOff>
    </xdr:from>
    <xdr:ext cx="405111" cy="259045"/>
    <xdr:sp macro="" textlink="">
      <xdr:nvSpPr>
        <xdr:cNvPr id="735" name="【公民館】&#10;有形固定資産減価償却率該当値テキスト">
          <a:extLst>
            <a:ext uri="{FF2B5EF4-FFF2-40B4-BE49-F238E27FC236}">
              <a16:creationId xmlns:a16="http://schemas.microsoft.com/office/drawing/2014/main" id="{00000000-0008-0000-0E00-0000DF020000}"/>
            </a:ext>
          </a:extLst>
        </xdr:cNvPr>
        <xdr:cNvSpPr txBox="1"/>
      </xdr:nvSpPr>
      <xdr:spPr>
        <a:xfrm>
          <a:off x="16357600"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141605</xdr:rowOff>
    </xdr:from>
    <xdr:to>
      <xdr:col>81</xdr:col>
      <xdr:colOff>101600</xdr:colOff>
      <xdr:row>107</xdr:row>
      <xdr:rowOff>71755</xdr:rowOff>
    </xdr:to>
    <xdr:sp macro="" textlink="">
      <xdr:nvSpPr>
        <xdr:cNvPr id="736" name="楕円 735">
          <a:extLst>
            <a:ext uri="{FF2B5EF4-FFF2-40B4-BE49-F238E27FC236}">
              <a16:creationId xmlns:a16="http://schemas.microsoft.com/office/drawing/2014/main" id="{00000000-0008-0000-0E00-0000E0020000}"/>
            </a:ext>
          </a:extLst>
        </xdr:cNvPr>
        <xdr:cNvSpPr/>
      </xdr:nvSpPr>
      <xdr:spPr>
        <a:xfrm>
          <a:off x="154305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95250</xdr:rowOff>
    </xdr:from>
    <xdr:to>
      <xdr:col>85</xdr:col>
      <xdr:colOff>127000</xdr:colOff>
      <xdr:row>107</xdr:row>
      <xdr:rowOff>20955</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flipV="1">
          <a:off x="15481300" y="1826895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113030</xdr:rowOff>
    </xdr:from>
    <xdr:to>
      <xdr:col>76</xdr:col>
      <xdr:colOff>165100</xdr:colOff>
      <xdr:row>107</xdr:row>
      <xdr:rowOff>43180</xdr:rowOff>
    </xdr:to>
    <xdr:sp macro="" textlink="">
      <xdr:nvSpPr>
        <xdr:cNvPr id="738" name="楕円 737">
          <a:extLst>
            <a:ext uri="{FF2B5EF4-FFF2-40B4-BE49-F238E27FC236}">
              <a16:creationId xmlns:a16="http://schemas.microsoft.com/office/drawing/2014/main" id="{00000000-0008-0000-0E00-0000E2020000}"/>
            </a:ext>
          </a:extLst>
        </xdr:cNvPr>
        <xdr:cNvSpPr/>
      </xdr:nvSpPr>
      <xdr:spPr>
        <a:xfrm>
          <a:off x="14541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163830</xdr:rowOff>
    </xdr:from>
    <xdr:to>
      <xdr:col>81</xdr:col>
      <xdr:colOff>50800</xdr:colOff>
      <xdr:row>107</xdr:row>
      <xdr:rowOff>20955</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4592300" y="183375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90170</xdr:rowOff>
    </xdr:from>
    <xdr:to>
      <xdr:col>72</xdr:col>
      <xdr:colOff>38100</xdr:colOff>
      <xdr:row>106</xdr:row>
      <xdr:rowOff>20320</xdr:rowOff>
    </xdr:to>
    <xdr:sp macro="" textlink="">
      <xdr:nvSpPr>
        <xdr:cNvPr id="740" name="楕円 739">
          <a:extLst>
            <a:ext uri="{FF2B5EF4-FFF2-40B4-BE49-F238E27FC236}">
              <a16:creationId xmlns:a16="http://schemas.microsoft.com/office/drawing/2014/main" id="{00000000-0008-0000-0E00-0000E4020000}"/>
            </a:ext>
          </a:extLst>
        </xdr:cNvPr>
        <xdr:cNvSpPr/>
      </xdr:nvSpPr>
      <xdr:spPr>
        <a:xfrm>
          <a:off x="13652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140970</xdr:rowOff>
    </xdr:from>
    <xdr:to>
      <xdr:col>76</xdr:col>
      <xdr:colOff>114300</xdr:colOff>
      <xdr:row>106</xdr:row>
      <xdr:rowOff>163830</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3703300" y="1814322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742" name="n_1aveValue【公民館】&#10;有形固定資産減価償却率">
          <a:extLst>
            <a:ext uri="{FF2B5EF4-FFF2-40B4-BE49-F238E27FC236}">
              <a16:creationId xmlns:a16="http://schemas.microsoft.com/office/drawing/2014/main" id="{00000000-0008-0000-0E00-0000E6020000}"/>
            </a:ext>
          </a:extLst>
        </xdr:cNvPr>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116857</xdr:rowOff>
    </xdr:from>
    <xdr:ext cx="405111" cy="259045"/>
    <xdr:sp macro="" textlink="">
      <xdr:nvSpPr>
        <xdr:cNvPr id="743" name="n_2aveValue【公民館】&#10;有形固定資産減価償却率">
          <a:extLst>
            <a:ext uri="{FF2B5EF4-FFF2-40B4-BE49-F238E27FC236}">
              <a16:creationId xmlns:a16="http://schemas.microsoft.com/office/drawing/2014/main" id="{00000000-0008-0000-0E00-0000E7020000}"/>
            </a:ext>
          </a:extLst>
        </xdr:cNvPr>
        <xdr:cNvSpPr txBox="1"/>
      </xdr:nvSpPr>
      <xdr:spPr>
        <a:xfrm>
          <a:off x="14389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744" name="n_3aveValue【公民館】&#10;有形固定資産減価償却率">
          <a:extLst>
            <a:ext uri="{FF2B5EF4-FFF2-40B4-BE49-F238E27FC236}">
              <a16:creationId xmlns:a16="http://schemas.microsoft.com/office/drawing/2014/main" id="{00000000-0008-0000-0E00-0000E8020000}"/>
            </a:ext>
          </a:extLst>
        </xdr:cNvPr>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160672</xdr:rowOff>
    </xdr:from>
    <xdr:ext cx="405111" cy="259045"/>
    <xdr:sp macro="" textlink="">
      <xdr:nvSpPr>
        <xdr:cNvPr id="745" name="n_4aveValue【公民館】&#10;有形固定資産減価償却率">
          <a:extLst>
            <a:ext uri="{FF2B5EF4-FFF2-40B4-BE49-F238E27FC236}">
              <a16:creationId xmlns:a16="http://schemas.microsoft.com/office/drawing/2014/main" id="{00000000-0008-0000-0E00-0000E9020000}"/>
            </a:ext>
          </a:extLst>
        </xdr:cNvPr>
        <xdr:cNvSpPr txBox="1"/>
      </xdr:nvSpPr>
      <xdr:spPr>
        <a:xfrm>
          <a:off x="12611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62882</xdr:rowOff>
    </xdr:from>
    <xdr:ext cx="405111" cy="259045"/>
    <xdr:sp macro="" textlink="">
      <xdr:nvSpPr>
        <xdr:cNvPr id="746" name="n_1mainValue【公民館】&#10;有形固定資産減価償却率">
          <a:extLst>
            <a:ext uri="{FF2B5EF4-FFF2-40B4-BE49-F238E27FC236}">
              <a16:creationId xmlns:a16="http://schemas.microsoft.com/office/drawing/2014/main" id="{00000000-0008-0000-0E00-0000EA020000}"/>
            </a:ext>
          </a:extLst>
        </xdr:cNvPr>
        <xdr:cNvSpPr txBox="1"/>
      </xdr:nvSpPr>
      <xdr:spPr>
        <a:xfrm>
          <a:off x="15266044" y="1840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34307</xdr:rowOff>
    </xdr:from>
    <xdr:ext cx="405111" cy="259045"/>
    <xdr:sp macro="" textlink="">
      <xdr:nvSpPr>
        <xdr:cNvPr id="747" name="n_2mainValue【公民館】&#10;有形固定資産減価償却率">
          <a:extLst>
            <a:ext uri="{FF2B5EF4-FFF2-40B4-BE49-F238E27FC236}">
              <a16:creationId xmlns:a16="http://schemas.microsoft.com/office/drawing/2014/main" id="{00000000-0008-0000-0E00-0000EB020000}"/>
            </a:ext>
          </a:extLst>
        </xdr:cNvPr>
        <xdr:cNvSpPr txBox="1"/>
      </xdr:nvSpPr>
      <xdr:spPr>
        <a:xfrm>
          <a:off x="14389744" y="183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11447</xdr:rowOff>
    </xdr:from>
    <xdr:ext cx="405111" cy="259045"/>
    <xdr:sp macro="" textlink="">
      <xdr:nvSpPr>
        <xdr:cNvPr id="748" name="n_3mainValue【公民館】&#10;有形固定資産減価償却率">
          <a:extLst>
            <a:ext uri="{FF2B5EF4-FFF2-40B4-BE49-F238E27FC236}">
              <a16:creationId xmlns:a16="http://schemas.microsoft.com/office/drawing/2014/main" id="{00000000-0008-0000-0E00-0000EC020000}"/>
            </a:ext>
          </a:extLst>
        </xdr:cNvPr>
        <xdr:cNvSpPr txBox="1"/>
      </xdr:nvSpPr>
      <xdr:spPr>
        <a:xfrm>
          <a:off x="13500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1" name="正方形/長方形 750">
          <a:extLst>
            <a:ext uri="{FF2B5EF4-FFF2-40B4-BE49-F238E27FC236}">
              <a16:creationId xmlns:a16="http://schemas.microsoft.com/office/drawing/2014/main" id="{00000000-0008-0000-0E00-0000E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2" name="正方形/長方形 751">
          <a:extLst>
            <a:ext uri="{FF2B5EF4-FFF2-40B4-BE49-F238E27FC236}">
              <a16:creationId xmlns:a16="http://schemas.microsoft.com/office/drawing/2014/main" id="{00000000-0008-0000-0E00-0000F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3" name="正方形/長方形 752">
          <a:extLst>
            <a:ext uri="{FF2B5EF4-FFF2-40B4-BE49-F238E27FC236}">
              <a16:creationId xmlns:a16="http://schemas.microsoft.com/office/drawing/2014/main" id="{00000000-0008-0000-0E00-0000F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4" name="正方形/長方形 753">
          <a:extLst>
            <a:ext uri="{FF2B5EF4-FFF2-40B4-BE49-F238E27FC236}">
              <a16:creationId xmlns:a16="http://schemas.microsoft.com/office/drawing/2014/main" id="{00000000-0008-0000-0E00-0000F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5" name="正方形/長方形 754">
          <a:extLst>
            <a:ext uri="{FF2B5EF4-FFF2-40B4-BE49-F238E27FC236}">
              <a16:creationId xmlns:a16="http://schemas.microsoft.com/office/drawing/2014/main" id="{00000000-0008-0000-0E00-0000F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6" name="正方形/長方形 755">
          <a:extLst>
            <a:ext uri="{FF2B5EF4-FFF2-40B4-BE49-F238E27FC236}">
              <a16:creationId xmlns:a16="http://schemas.microsoft.com/office/drawing/2014/main" id="{00000000-0008-0000-0E00-0000F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6" name="テキスト ボックス 765">
          <a:extLst>
            <a:ext uri="{FF2B5EF4-FFF2-40B4-BE49-F238E27FC236}">
              <a16:creationId xmlns:a16="http://schemas.microsoft.com/office/drawing/2014/main" id="{00000000-0008-0000-0E00-0000FE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8" name="テキスト ボックス 767">
          <a:extLst>
            <a:ext uri="{FF2B5EF4-FFF2-40B4-BE49-F238E27FC236}">
              <a16:creationId xmlns:a16="http://schemas.microsoft.com/office/drawing/2014/main" id="{00000000-0008-0000-0E00-000000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1" name="直線コネクタ 770">
          <a:extLst>
            <a:ext uri="{FF2B5EF4-FFF2-40B4-BE49-F238E27FC236}">
              <a16:creationId xmlns:a16="http://schemas.microsoft.com/office/drawing/2014/main" id="{00000000-0008-0000-0E00-000003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3" name="【公民館】&#10;一人当たり面積グラフ枠">
          <a:extLst>
            <a:ext uri="{FF2B5EF4-FFF2-40B4-BE49-F238E27FC236}">
              <a16:creationId xmlns:a16="http://schemas.microsoft.com/office/drawing/2014/main" id="{00000000-0008-0000-0E00-000005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59871</xdr:rowOff>
    </xdr:from>
    <xdr:to>
      <xdr:col>116</xdr:col>
      <xdr:colOff>62864</xdr:colOff>
      <xdr:row>109</xdr:row>
      <xdr:rowOff>19050</xdr:rowOff>
    </xdr:to>
    <xdr:cxnSp macro="">
      <xdr:nvCxnSpPr>
        <xdr:cNvPr id="774" name="直線コネクタ 773">
          <a:extLst>
            <a:ext uri="{FF2B5EF4-FFF2-40B4-BE49-F238E27FC236}">
              <a16:creationId xmlns:a16="http://schemas.microsoft.com/office/drawing/2014/main" id="{00000000-0008-0000-0E00-000006030000}"/>
            </a:ext>
          </a:extLst>
        </xdr:cNvPr>
        <xdr:cNvCxnSpPr/>
      </xdr:nvCxnSpPr>
      <xdr:spPr>
        <a:xfrm flipV="1">
          <a:off x="22160864" y="17204871"/>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775" name="【公民館】&#10;一人当たり面積最小値テキスト">
          <a:extLst>
            <a:ext uri="{FF2B5EF4-FFF2-40B4-BE49-F238E27FC236}">
              <a16:creationId xmlns:a16="http://schemas.microsoft.com/office/drawing/2014/main" id="{00000000-0008-0000-0E00-000007030000}"/>
            </a:ext>
          </a:extLst>
        </xdr:cNvPr>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76" name="直線コネクタ 775">
          <a:extLst>
            <a:ext uri="{FF2B5EF4-FFF2-40B4-BE49-F238E27FC236}">
              <a16:creationId xmlns:a16="http://schemas.microsoft.com/office/drawing/2014/main" id="{00000000-0008-0000-0E00-000008030000}"/>
            </a:ext>
          </a:extLst>
        </xdr:cNvPr>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6548</xdr:rowOff>
    </xdr:from>
    <xdr:ext cx="469744" cy="259045"/>
    <xdr:sp macro="" textlink="">
      <xdr:nvSpPr>
        <xdr:cNvPr id="777" name="【公民館】&#10;一人当たり面積最大値テキスト">
          <a:extLst>
            <a:ext uri="{FF2B5EF4-FFF2-40B4-BE49-F238E27FC236}">
              <a16:creationId xmlns:a16="http://schemas.microsoft.com/office/drawing/2014/main" id="{00000000-0008-0000-0E00-000009030000}"/>
            </a:ext>
          </a:extLst>
        </xdr:cNvPr>
        <xdr:cNvSpPr txBox="1"/>
      </xdr:nvSpPr>
      <xdr:spPr>
        <a:xfrm>
          <a:off x="221996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59871</xdr:rowOff>
    </xdr:from>
    <xdr:to>
      <xdr:col>116</xdr:col>
      <xdr:colOff>152400</xdr:colOff>
      <xdr:row>100</xdr:row>
      <xdr:rowOff>59871</xdr:rowOff>
    </xdr:to>
    <xdr:cxnSp macro="">
      <xdr:nvCxnSpPr>
        <xdr:cNvPr id="778" name="直線コネクタ 777">
          <a:extLst>
            <a:ext uri="{FF2B5EF4-FFF2-40B4-BE49-F238E27FC236}">
              <a16:creationId xmlns:a16="http://schemas.microsoft.com/office/drawing/2014/main" id="{00000000-0008-0000-0E00-00000A030000}"/>
            </a:ext>
          </a:extLst>
        </xdr:cNvPr>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56441</xdr:rowOff>
    </xdr:from>
    <xdr:ext cx="469744" cy="259045"/>
    <xdr:sp macro="" textlink="">
      <xdr:nvSpPr>
        <xdr:cNvPr id="779" name="【公民館】&#10;一人当たり面積平均値テキスト">
          <a:extLst>
            <a:ext uri="{FF2B5EF4-FFF2-40B4-BE49-F238E27FC236}">
              <a16:creationId xmlns:a16="http://schemas.microsoft.com/office/drawing/2014/main" id="{00000000-0008-0000-0E00-00000B030000}"/>
            </a:ext>
          </a:extLst>
        </xdr:cNvPr>
        <xdr:cNvSpPr txBox="1"/>
      </xdr:nvSpPr>
      <xdr:spPr>
        <a:xfrm>
          <a:off x="22199600" y="17887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780" name="フローチャート: 判断 779">
          <a:extLst>
            <a:ext uri="{FF2B5EF4-FFF2-40B4-BE49-F238E27FC236}">
              <a16:creationId xmlns:a16="http://schemas.microsoft.com/office/drawing/2014/main" id="{00000000-0008-0000-0E00-00000C030000}"/>
            </a:ext>
          </a:extLst>
        </xdr:cNvPr>
        <xdr:cNvSpPr/>
      </xdr:nvSpPr>
      <xdr:spPr>
        <a:xfrm>
          <a:off x="221107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98879</xdr:rowOff>
    </xdr:from>
    <xdr:to>
      <xdr:col>112</xdr:col>
      <xdr:colOff>38100</xdr:colOff>
      <xdr:row>106</xdr:row>
      <xdr:rowOff>29029</xdr:rowOff>
    </xdr:to>
    <xdr:sp macro="" textlink="">
      <xdr:nvSpPr>
        <xdr:cNvPr id="781" name="フローチャート: 判断 780">
          <a:extLst>
            <a:ext uri="{FF2B5EF4-FFF2-40B4-BE49-F238E27FC236}">
              <a16:creationId xmlns:a16="http://schemas.microsoft.com/office/drawing/2014/main" id="{00000000-0008-0000-0E00-00000D030000}"/>
            </a:ext>
          </a:extLst>
        </xdr:cNvPr>
        <xdr:cNvSpPr/>
      </xdr:nvSpPr>
      <xdr:spPr>
        <a:xfrm>
          <a:off x="21272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66221</xdr:rowOff>
    </xdr:from>
    <xdr:to>
      <xdr:col>107</xdr:col>
      <xdr:colOff>101600</xdr:colOff>
      <xdr:row>105</xdr:row>
      <xdr:rowOff>167821</xdr:rowOff>
    </xdr:to>
    <xdr:sp macro="" textlink="">
      <xdr:nvSpPr>
        <xdr:cNvPr id="782" name="フローチャート: 判断 781">
          <a:extLst>
            <a:ext uri="{FF2B5EF4-FFF2-40B4-BE49-F238E27FC236}">
              <a16:creationId xmlns:a16="http://schemas.microsoft.com/office/drawing/2014/main" id="{00000000-0008-0000-0E00-00000E030000}"/>
            </a:ext>
          </a:extLst>
        </xdr:cNvPr>
        <xdr:cNvSpPr/>
      </xdr:nvSpPr>
      <xdr:spPr>
        <a:xfrm>
          <a:off x="2038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783" name="フローチャート: 判断 782">
          <a:extLst>
            <a:ext uri="{FF2B5EF4-FFF2-40B4-BE49-F238E27FC236}">
              <a16:creationId xmlns:a16="http://schemas.microsoft.com/office/drawing/2014/main" id="{00000000-0008-0000-0E00-00000F030000}"/>
            </a:ext>
          </a:extLst>
        </xdr:cNvPr>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115207</xdr:rowOff>
    </xdr:from>
    <xdr:to>
      <xdr:col>98</xdr:col>
      <xdr:colOff>38100</xdr:colOff>
      <xdr:row>104</xdr:row>
      <xdr:rowOff>45357</xdr:rowOff>
    </xdr:to>
    <xdr:sp macro="" textlink="">
      <xdr:nvSpPr>
        <xdr:cNvPr id="784" name="フローチャート: 判断 783">
          <a:extLst>
            <a:ext uri="{FF2B5EF4-FFF2-40B4-BE49-F238E27FC236}">
              <a16:creationId xmlns:a16="http://schemas.microsoft.com/office/drawing/2014/main" id="{00000000-0008-0000-0E00-000010030000}"/>
            </a:ext>
          </a:extLst>
        </xdr:cNvPr>
        <xdr:cNvSpPr/>
      </xdr:nvSpPr>
      <xdr:spPr>
        <a:xfrm>
          <a:off x="18605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00000000-0008-0000-0E00-00001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00000000-0008-0000-0E00-00001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00000000-0008-0000-0E00-00001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00000000-0008-0000-0E00-00001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00000000-0008-0000-0E00-00001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66221</xdr:rowOff>
    </xdr:from>
    <xdr:to>
      <xdr:col>116</xdr:col>
      <xdr:colOff>114300</xdr:colOff>
      <xdr:row>107</xdr:row>
      <xdr:rowOff>167821</xdr:rowOff>
    </xdr:to>
    <xdr:sp macro="" textlink="">
      <xdr:nvSpPr>
        <xdr:cNvPr id="790" name="楕円 789">
          <a:extLst>
            <a:ext uri="{FF2B5EF4-FFF2-40B4-BE49-F238E27FC236}">
              <a16:creationId xmlns:a16="http://schemas.microsoft.com/office/drawing/2014/main" id="{00000000-0008-0000-0E00-000016030000}"/>
            </a:ext>
          </a:extLst>
        </xdr:cNvPr>
        <xdr:cNvSpPr/>
      </xdr:nvSpPr>
      <xdr:spPr>
        <a:xfrm>
          <a:off x="221107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44648</xdr:rowOff>
    </xdr:from>
    <xdr:ext cx="469744" cy="259045"/>
    <xdr:sp macro="" textlink="">
      <xdr:nvSpPr>
        <xdr:cNvPr id="791" name="【公民館】&#10;一人当たり面積該当値テキスト">
          <a:extLst>
            <a:ext uri="{FF2B5EF4-FFF2-40B4-BE49-F238E27FC236}">
              <a16:creationId xmlns:a16="http://schemas.microsoft.com/office/drawing/2014/main" id="{00000000-0008-0000-0E00-000017030000}"/>
            </a:ext>
          </a:extLst>
        </xdr:cNvPr>
        <xdr:cNvSpPr txBox="1"/>
      </xdr:nvSpPr>
      <xdr:spPr>
        <a:xfrm>
          <a:off x="22199600"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90714</xdr:rowOff>
    </xdr:from>
    <xdr:to>
      <xdr:col>112</xdr:col>
      <xdr:colOff>38100</xdr:colOff>
      <xdr:row>107</xdr:row>
      <xdr:rowOff>20864</xdr:rowOff>
    </xdr:to>
    <xdr:sp macro="" textlink="">
      <xdr:nvSpPr>
        <xdr:cNvPr id="792" name="楕円 791">
          <a:extLst>
            <a:ext uri="{FF2B5EF4-FFF2-40B4-BE49-F238E27FC236}">
              <a16:creationId xmlns:a16="http://schemas.microsoft.com/office/drawing/2014/main" id="{00000000-0008-0000-0E00-000018030000}"/>
            </a:ext>
          </a:extLst>
        </xdr:cNvPr>
        <xdr:cNvSpPr/>
      </xdr:nvSpPr>
      <xdr:spPr>
        <a:xfrm>
          <a:off x="21272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141514</xdr:rowOff>
    </xdr:from>
    <xdr:to>
      <xdr:col>116</xdr:col>
      <xdr:colOff>63500</xdr:colOff>
      <xdr:row>107</xdr:row>
      <xdr:rowOff>117021</xdr:rowOff>
    </xdr:to>
    <xdr:cxnSp macro="">
      <xdr:nvCxnSpPr>
        <xdr:cNvPr id="793" name="直線コネクタ 792">
          <a:extLst>
            <a:ext uri="{FF2B5EF4-FFF2-40B4-BE49-F238E27FC236}">
              <a16:creationId xmlns:a16="http://schemas.microsoft.com/office/drawing/2014/main" id="{00000000-0008-0000-0E00-000019030000}"/>
            </a:ext>
          </a:extLst>
        </xdr:cNvPr>
        <xdr:cNvCxnSpPr/>
      </xdr:nvCxnSpPr>
      <xdr:spPr>
        <a:xfrm>
          <a:off x="21323300" y="18315214"/>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90714</xdr:rowOff>
    </xdr:from>
    <xdr:to>
      <xdr:col>107</xdr:col>
      <xdr:colOff>101600</xdr:colOff>
      <xdr:row>107</xdr:row>
      <xdr:rowOff>20864</xdr:rowOff>
    </xdr:to>
    <xdr:sp macro="" textlink="">
      <xdr:nvSpPr>
        <xdr:cNvPr id="794" name="楕円 793">
          <a:extLst>
            <a:ext uri="{FF2B5EF4-FFF2-40B4-BE49-F238E27FC236}">
              <a16:creationId xmlns:a16="http://schemas.microsoft.com/office/drawing/2014/main" id="{00000000-0008-0000-0E00-00001A030000}"/>
            </a:ext>
          </a:extLst>
        </xdr:cNvPr>
        <xdr:cNvSpPr/>
      </xdr:nvSpPr>
      <xdr:spPr>
        <a:xfrm>
          <a:off x="20383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141514</xdr:rowOff>
    </xdr:from>
    <xdr:to>
      <xdr:col>111</xdr:col>
      <xdr:colOff>177800</xdr:colOff>
      <xdr:row>106</xdr:row>
      <xdr:rowOff>141514</xdr:rowOff>
    </xdr:to>
    <xdr:cxnSp macro="">
      <xdr:nvCxnSpPr>
        <xdr:cNvPr id="795" name="直線コネクタ 794">
          <a:extLst>
            <a:ext uri="{FF2B5EF4-FFF2-40B4-BE49-F238E27FC236}">
              <a16:creationId xmlns:a16="http://schemas.microsoft.com/office/drawing/2014/main" id="{00000000-0008-0000-0E00-00001B030000}"/>
            </a:ext>
          </a:extLst>
        </xdr:cNvPr>
        <xdr:cNvCxnSpPr/>
      </xdr:nvCxnSpPr>
      <xdr:spPr>
        <a:xfrm>
          <a:off x="20434300" y="18315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796" name="楕円 795">
          <a:extLst>
            <a:ext uri="{FF2B5EF4-FFF2-40B4-BE49-F238E27FC236}">
              <a16:creationId xmlns:a16="http://schemas.microsoft.com/office/drawing/2014/main" id="{00000000-0008-0000-0E00-00001C030000}"/>
            </a:ext>
          </a:extLst>
        </xdr:cNvPr>
        <xdr:cNvSpPr/>
      </xdr:nvSpPr>
      <xdr:spPr>
        <a:xfrm>
          <a:off x="19494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141514</xdr:rowOff>
    </xdr:from>
    <xdr:to>
      <xdr:col>107</xdr:col>
      <xdr:colOff>50800</xdr:colOff>
      <xdr:row>107</xdr:row>
      <xdr:rowOff>117021</xdr:rowOff>
    </xdr:to>
    <xdr:cxnSp macro="">
      <xdr:nvCxnSpPr>
        <xdr:cNvPr id="797" name="直線コネクタ 796">
          <a:extLst>
            <a:ext uri="{FF2B5EF4-FFF2-40B4-BE49-F238E27FC236}">
              <a16:creationId xmlns:a16="http://schemas.microsoft.com/office/drawing/2014/main" id="{00000000-0008-0000-0E00-00001D030000}"/>
            </a:ext>
          </a:extLst>
        </xdr:cNvPr>
        <xdr:cNvCxnSpPr/>
      </xdr:nvCxnSpPr>
      <xdr:spPr>
        <a:xfrm flipV="1">
          <a:off x="19545300" y="18315214"/>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45556</xdr:rowOff>
    </xdr:from>
    <xdr:ext cx="469744" cy="259045"/>
    <xdr:sp macro="" textlink="">
      <xdr:nvSpPr>
        <xdr:cNvPr id="798" name="n_1aveValue【公民館】&#10;一人当たり面積">
          <a:extLst>
            <a:ext uri="{FF2B5EF4-FFF2-40B4-BE49-F238E27FC236}">
              <a16:creationId xmlns:a16="http://schemas.microsoft.com/office/drawing/2014/main" id="{00000000-0008-0000-0E00-00001E030000}"/>
            </a:ext>
          </a:extLst>
        </xdr:cNvPr>
        <xdr:cNvSpPr txBox="1"/>
      </xdr:nvSpPr>
      <xdr:spPr>
        <a:xfrm>
          <a:off x="210757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12898</xdr:rowOff>
    </xdr:from>
    <xdr:ext cx="469744" cy="259045"/>
    <xdr:sp macro="" textlink="">
      <xdr:nvSpPr>
        <xdr:cNvPr id="799" name="n_2aveValue【公民館】&#10;一人当たり面積">
          <a:extLst>
            <a:ext uri="{FF2B5EF4-FFF2-40B4-BE49-F238E27FC236}">
              <a16:creationId xmlns:a16="http://schemas.microsoft.com/office/drawing/2014/main" id="{00000000-0008-0000-0E00-00001F030000}"/>
            </a:ext>
          </a:extLst>
        </xdr:cNvPr>
        <xdr:cNvSpPr txBox="1"/>
      </xdr:nvSpPr>
      <xdr:spPr>
        <a:xfrm>
          <a:off x="20199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800" name="n_3aveValue【公民館】&#10;一人当たり面積">
          <a:extLst>
            <a:ext uri="{FF2B5EF4-FFF2-40B4-BE49-F238E27FC236}">
              <a16:creationId xmlns:a16="http://schemas.microsoft.com/office/drawing/2014/main" id="{00000000-0008-0000-0E00-000020030000}"/>
            </a:ext>
          </a:extLst>
        </xdr:cNvPr>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61884</xdr:rowOff>
    </xdr:from>
    <xdr:ext cx="469744" cy="259045"/>
    <xdr:sp macro="" textlink="">
      <xdr:nvSpPr>
        <xdr:cNvPr id="801" name="n_4aveValue【公民館】&#10;一人当たり面積">
          <a:extLst>
            <a:ext uri="{FF2B5EF4-FFF2-40B4-BE49-F238E27FC236}">
              <a16:creationId xmlns:a16="http://schemas.microsoft.com/office/drawing/2014/main" id="{00000000-0008-0000-0E00-000021030000}"/>
            </a:ext>
          </a:extLst>
        </xdr:cNvPr>
        <xdr:cNvSpPr txBox="1"/>
      </xdr:nvSpPr>
      <xdr:spPr>
        <a:xfrm>
          <a:off x="18421427" y="1754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11991</xdr:rowOff>
    </xdr:from>
    <xdr:ext cx="469744" cy="259045"/>
    <xdr:sp macro="" textlink="">
      <xdr:nvSpPr>
        <xdr:cNvPr id="802" name="n_1mainValue【公民館】&#10;一人当たり面積">
          <a:extLst>
            <a:ext uri="{FF2B5EF4-FFF2-40B4-BE49-F238E27FC236}">
              <a16:creationId xmlns:a16="http://schemas.microsoft.com/office/drawing/2014/main" id="{00000000-0008-0000-0E00-000022030000}"/>
            </a:ext>
          </a:extLst>
        </xdr:cNvPr>
        <xdr:cNvSpPr txBox="1"/>
      </xdr:nvSpPr>
      <xdr:spPr>
        <a:xfrm>
          <a:off x="21075727"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11991</xdr:rowOff>
    </xdr:from>
    <xdr:ext cx="469744" cy="259045"/>
    <xdr:sp macro="" textlink="">
      <xdr:nvSpPr>
        <xdr:cNvPr id="803" name="n_2mainValue【公民館】&#10;一人当たり面積">
          <a:extLst>
            <a:ext uri="{FF2B5EF4-FFF2-40B4-BE49-F238E27FC236}">
              <a16:creationId xmlns:a16="http://schemas.microsoft.com/office/drawing/2014/main" id="{00000000-0008-0000-0E00-000023030000}"/>
            </a:ext>
          </a:extLst>
        </xdr:cNvPr>
        <xdr:cNvSpPr txBox="1"/>
      </xdr:nvSpPr>
      <xdr:spPr>
        <a:xfrm>
          <a:off x="20199427"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158948</xdr:rowOff>
    </xdr:from>
    <xdr:ext cx="469744" cy="259045"/>
    <xdr:sp macro="" textlink="">
      <xdr:nvSpPr>
        <xdr:cNvPr id="804" name="n_3mainValue【公民館】&#10;一人当たり面積">
          <a:extLst>
            <a:ext uri="{FF2B5EF4-FFF2-40B4-BE49-F238E27FC236}">
              <a16:creationId xmlns:a16="http://schemas.microsoft.com/office/drawing/2014/main" id="{00000000-0008-0000-0E00-000024030000}"/>
            </a:ext>
          </a:extLst>
        </xdr:cNvPr>
        <xdr:cNvSpPr txBox="1"/>
      </xdr:nvSpPr>
      <xdr:spPr>
        <a:xfrm>
          <a:off x="19310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5" name="正方形/長方形 804">
          <a:extLst>
            <a:ext uri="{FF2B5EF4-FFF2-40B4-BE49-F238E27FC236}">
              <a16:creationId xmlns:a16="http://schemas.microsoft.com/office/drawing/2014/main" id="{00000000-0008-0000-0E00-00002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6" name="正方形/長方形 805">
          <a:extLst>
            <a:ext uri="{FF2B5EF4-FFF2-40B4-BE49-F238E27FC236}">
              <a16:creationId xmlns:a16="http://schemas.microsoft.com/office/drawing/2014/main" id="{00000000-0008-0000-0E00-00002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有形固定資産減価償却率は類似団体平均を上回っている類型が多いが、特に教育施設において老朽化が進んでいる状況にある。</a:t>
          </a:r>
          <a:endParaRPr lang="ja-JP" altLang="ja-JP" sz="1400">
            <a:effectLst/>
          </a:endParaRPr>
        </a:p>
        <a:p>
          <a:r>
            <a:rPr kumimoji="1" lang="ja-JP" altLang="ja-JP" sz="1100">
              <a:solidFill>
                <a:schemeClr val="dk1"/>
              </a:solidFill>
              <a:effectLst/>
              <a:latin typeface="+mn-lt"/>
              <a:ea typeface="+mn-ea"/>
              <a:cs typeface="+mn-cs"/>
            </a:rPr>
            <a:t>公共施設等総合管理計画に基づき、今後老朽化した施設の集約化・複合化や除却を進めていく必要がある。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令和元年度は宇治公民館を除却したため、公民間において減価償却率及び一人当たり面積が減少となった。</a:t>
          </a:r>
          <a:endParaRPr lang="ja-JP" altLang="ja-JP" sz="1400">
            <a:effectLst/>
          </a:endParaRPr>
        </a:p>
        <a:p>
          <a:r>
            <a:rPr kumimoji="1" lang="ja-JP" altLang="ja-JP" sz="1100">
              <a:solidFill>
                <a:schemeClr val="dk1"/>
              </a:solidFill>
              <a:effectLst/>
              <a:latin typeface="+mn-lt"/>
              <a:ea typeface="+mn-ea"/>
              <a:cs typeface="+mn-cs"/>
            </a:rPr>
            <a:t>学校施設の一人あたり面積については、類似団体平均を下回っているものの、少子化の状況を踏まえ、適正となるよう取り組んでいく。</a:t>
          </a:r>
          <a:endParaRPr lang="ja-JP" altLang="ja-JP" sz="1400">
            <a:effectLst/>
          </a:endParaRPr>
        </a:p>
        <a:p>
          <a:r>
            <a:rPr kumimoji="1" lang="ja-JP" altLang="ja-JP" sz="1100">
              <a:solidFill>
                <a:schemeClr val="dk1"/>
              </a:solidFill>
              <a:effectLst/>
              <a:latin typeface="+mn-lt"/>
              <a:ea typeface="+mn-ea"/>
              <a:cs typeface="+mn-cs"/>
            </a:rPr>
            <a:t>また、公営住宅の一人あたり面積については、類似団体平均を下回っているが、</a:t>
          </a:r>
          <a:r>
            <a:rPr lang="ja-JP" altLang="ja-JP" sz="1100">
              <a:solidFill>
                <a:schemeClr val="dk1"/>
              </a:solidFill>
              <a:effectLst/>
              <a:latin typeface="+mn-lt"/>
              <a:ea typeface="+mn-ea"/>
              <a:cs typeface="+mn-cs"/>
            </a:rPr>
            <a:t>宇治市内には、大規模な府営団地があることから、高齢者・障害者等はもとより子育て世帯支援等に対する住環境支援を実施できるよう適正管理に努める。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185,878
182,824
67.54
63,527,046
62,771,041
515,535
35,633,479
43,453,398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F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94488</xdr:rowOff>
    </xdr:from>
    <xdr:to>
      <xdr:col>24</xdr:col>
      <xdr:colOff>62865</xdr:colOff>
      <xdr:row>41</xdr:row>
      <xdr:rowOff>117348</xdr:rowOff>
    </xdr:to>
    <xdr:cxnSp macro="">
      <xdr:nvCxnSpPr>
        <xdr:cNvPr id="55" name="直線コネクタ 54">
          <a:extLst>
            <a:ext uri="{FF2B5EF4-FFF2-40B4-BE49-F238E27FC236}">
              <a16:creationId xmlns:a16="http://schemas.microsoft.com/office/drawing/2014/main" id="{00000000-0008-0000-0F00-000037000000}"/>
            </a:ext>
          </a:extLst>
        </xdr:cNvPr>
        <xdr:cNvCxnSpPr/>
      </xdr:nvCxnSpPr>
      <xdr:spPr>
        <a:xfrm flipV="1">
          <a:off x="4634865" y="5923788"/>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121175</xdr:rowOff>
    </xdr:from>
    <xdr:ext cx="405111" cy="259045"/>
    <xdr:sp macro="" textlink="">
      <xdr:nvSpPr>
        <xdr:cNvPr id="56" name="【図書館】&#10;有形固定資産減価償却率最小値テキスト">
          <a:extLst>
            <a:ext uri="{FF2B5EF4-FFF2-40B4-BE49-F238E27FC236}">
              <a16:creationId xmlns:a16="http://schemas.microsoft.com/office/drawing/2014/main" id="{00000000-0008-0000-0F00-000038000000}"/>
            </a:ext>
          </a:extLst>
        </xdr:cNvPr>
        <xdr:cNvSpPr txBox="1"/>
      </xdr:nvSpPr>
      <xdr:spPr>
        <a:xfrm>
          <a:off x="4673600" y="715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117348</xdr:rowOff>
    </xdr:from>
    <xdr:to>
      <xdr:col>24</xdr:col>
      <xdr:colOff>152400</xdr:colOff>
      <xdr:row>41</xdr:row>
      <xdr:rowOff>117348</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4546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41165</xdr:rowOff>
    </xdr:from>
    <xdr:ext cx="405111" cy="259045"/>
    <xdr:sp macro="" textlink="">
      <xdr:nvSpPr>
        <xdr:cNvPr id="58" name="【図書館】&#10;有形固定資産減価償却率最大値テキスト">
          <a:extLst>
            <a:ext uri="{FF2B5EF4-FFF2-40B4-BE49-F238E27FC236}">
              <a16:creationId xmlns:a16="http://schemas.microsoft.com/office/drawing/2014/main" id="{00000000-0008-0000-0F00-00003A000000}"/>
            </a:ext>
          </a:extLst>
        </xdr:cNvPr>
        <xdr:cNvSpPr txBox="1"/>
      </xdr:nvSpPr>
      <xdr:spPr>
        <a:xfrm>
          <a:off x="4673600" y="569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94488</xdr:rowOff>
    </xdr:from>
    <xdr:to>
      <xdr:col>24</xdr:col>
      <xdr:colOff>152400</xdr:colOff>
      <xdr:row>34</xdr:row>
      <xdr:rowOff>94488</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592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151147</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F00-00003C000000}"/>
            </a:ext>
          </a:extLst>
        </xdr:cNvPr>
        <xdr:cNvSpPr txBox="1"/>
      </xdr:nvSpPr>
      <xdr:spPr>
        <a:xfrm>
          <a:off x="4673600" y="632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4584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66548</xdr:rowOff>
    </xdr:from>
    <xdr:to>
      <xdr:col>15</xdr:col>
      <xdr:colOff>101600</xdr:colOff>
      <xdr:row>37</xdr:row>
      <xdr:rowOff>168148</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2857500" y="641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29972</xdr:rowOff>
    </xdr:from>
    <xdr:to>
      <xdr:col>10</xdr:col>
      <xdr:colOff>165100</xdr:colOff>
      <xdr:row>37</xdr:row>
      <xdr:rowOff>131572</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1968500" y="63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68834</xdr:rowOff>
    </xdr:from>
    <xdr:to>
      <xdr:col>6</xdr:col>
      <xdr:colOff>38100</xdr:colOff>
      <xdr:row>37</xdr:row>
      <xdr:rowOff>170435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1079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23114</xdr:rowOff>
    </xdr:from>
    <xdr:to>
      <xdr:col>24</xdr:col>
      <xdr:colOff>114300</xdr:colOff>
      <xdr:row>39</xdr:row>
      <xdr:rowOff>124714</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45847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1541</xdr:rowOff>
    </xdr:from>
    <xdr:ext cx="405111" cy="259045"/>
    <xdr:sp macro="" textlink="">
      <xdr:nvSpPr>
        <xdr:cNvPr id="72" name="【図書館】&#10;有形固定資産減価償却率該当値テキスト">
          <a:extLst>
            <a:ext uri="{FF2B5EF4-FFF2-40B4-BE49-F238E27FC236}">
              <a16:creationId xmlns:a16="http://schemas.microsoft.com/office/drawing/2014/main" id="{00000000-0008-0000-0F00-000048000000}"/>
            </a:ext>
          </a:extLst>
        </xdr:cNvPr>
        <xdr:cNvSpPr txBox="1"/>
      </xdr:nvSpPr>
      <xdr:spPr>
        <a:xfrm>
          <a:off x="4673600" y="668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148844</xdr:rowOff>
    </xdr:from>
    <xdr:to>
      <xdr:col>20</xdr:col>
      <xdr:colOff>38100</xdr:colOff>
      <xdr:row>39</xdr:row>
      <xdr:rowOff>78994</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37465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28194</xdr:rowOff>
    </xdr:from>
    <xdr:to>
      <xdr:col>24</xdr:col>
      <xdr:colOff>63500</xdr:colOff>
      <xdr:row>39</xdr:row>
      <xdr:rowOff>73914</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3797300" y="67147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103124</xdr:rowOff>
    </xdr:from>
    <xdr:to>
      <xdr:col>15</xdr:col>
      <xdr:colOff>101600</xdr:colOff>
      <xdr:row>39</xdr:row>
      <xdr:rowOff>33274</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28575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153924</xdr:rowOff>
    </xdr:from>
    <xdr:to>
      <xdr:col>19</xdr:col>
      <xdr:colOff>177800</xdr:colOff>
      <xdr:row>39</xdr:row>
      <xdr:rowOff>28194</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2908300" y="66690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57404</xdr:rowOff>
    </xdr:from>
    <xdr:to>
      <xdr:col>10</xdr:col>
      <xdr:colOff>165100</xdr:colOff>
      <xdr:row>38</xdr:row>
      <xdr:rowOff>159004</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1968500" y="65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108204</xdr:rowOff>
    </xdr:from>
    <xdr:to>
      <xdr:col>15</xdr:col>
      <xdr:colOff>50800</xdr:colOff>
      <xdr:row>38</xdr:row>
      <xdr:rowOff>153924</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019300" y="66233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45229</xdr:rowOff>
    </xdr:from>
    <xdr:ext cx="405111" cy="259045"/>
    <xdr:sp macro="" textlink="">
      <xdr:nvSpPr>
        <xdr:cNvPr id="79" name="n_1aveValue【図書館】&#10;有形固定資産減価償却率">
          <a:extLst>
            <a:ext uri="{FF2B5EF4-FFF2-40B4-BE49-F238E27FC236}">
              <a16:creationId xmlns:a16="http://schemas.microsoft.com/office/drawing/2014/main" id="{00000000-0008-0000-0F00-00004F000000}"/>
            </a:ext>
          </a:extLst>
        </xdr:cNvPr>
        <xdr:cNvSpPr txBox="1"/>
      </xdr:nvSpPr>
      <xdr:spPr>
        <a:xfrm>
          <a:off x="3582044" y="621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13225</xdr:rowOff>
    </xdr:from>
    <xdr:ext cx="405111" cy="259045"/>
    <xdr:sp macro="" textlink="">
      <xdr:nvSpPr>
        <xdr:cNvPr id="80" name="n_2aveValue【図書館】&#10;有形固定資産減価償却率">
          <a:extLst>
            <a:ext uri="{FF2B5EF4-FFF2-40B4-BE49-F238E27FC236}">
              <a16:creationId xmlns:a16="http://schemas.microsoft.com/office/drawing/2014/main" id="{00000000-0008-0000-0F00-000050000000}"/>
            </a:ext>
          </a:extLst>
        </xdr:cNvPr>
        <xdr:cNvSpPr txBox="1"/>
      </xdr:nvSpPr>
      <xdr:spPr>
        <a:xfrm>
          <a:off x="2705744" y="618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148099</xdr:rowOff>
    </xdr:from>
    <xdr:ext cx="405111" cy="259045"/>
    <xdr:sp macro="" textlink="">
      <xdr:nvSpPr>
        <xdr:cNvPr id="81" name="n_3aveValue【図書館】&#10;有形固定資産減価償却率">
          <a:extLst>
            <a:ext uri="{FF2B5EF4-FFF2-40B4-BE49-F238E27FC236}">
              <a16:creationId xmlns:a16="http://schemas.microsoft.com/office/drawing/2014/main" id="{00000000-0008-0000-0F00-000051000000}"/>
            </a:ext>
          </a:extLst>
        </xdr:cNvPr>
        <xdr:cNvSpPr txBox="1"/>
      </xdr:nvSpPr>
      <xdr:spPr>
        <a:xfrm>
          <a:off x="1816744" y="614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15511</xdr:rowOff>
    </xdr:from>
    <xdr:ext cx="405111" cy="259045"/>
    <xdr:sp macro="" textlink="">
      <xdr:nvSpPr>
        <xdr:cNvPr id="82" name="n_4aveValue【図書館】&#10;有形固定資産減価償却率">
          <a:extLst>
            <a:ext uri="{FF2B5EF4-FFF2-40B4-BE49-F238E27FC236}">
              <a16:creationId xmlns:a16="http://schemas.microsoft.com/office/drawing/2014/main" id="{00000000-0008-0000-0F00-000052000000}"/>
            </a:ext>
          </a:extLst>
        </xdr:cNvPr>
        <xdr:cNvSpPr txBox="1"/>
      </xdr:nvSpPr>
      <xdr:spPr>
        <a:xfrm>
          <a:off x="927744" y="6187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70121</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675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24401</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671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150131</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a:extLst>
            <a:ext uri="{FF2B5EF4-FFF2-40B4-BE49-F238E27FC236}">
              <a16:creationId xmlns:a16="http://schemas.microsoft.com/office/drawing/2014/main" id="{00000000-0008-0000-0F00-00006A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8" name="【図書館】&#10;一人当たり面積最小値テキスト">
          <a:extLst>
            <a:ext uri="{FF2B5EF4-FFF2-40B4-BE49-F238E27FC236}">
              <a16:creationId xmlns:a16="http://schemas.microsoft.com/office/drawing/2014/main" id="{00000000-0008-0000-0F00-00006C000000}"/>
            </a:ext>
          </a:extLst>
        </xdr:cNvPr>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0" name="【図書館】&#10;一人当たり面積最大値テキスト">
          <a:extLst>
            <a:ext uri="{FF2B5EF4-FFF2-40B4-BE49-F238E27FC236}">
              <a16:creationId xmlns:a16="http://schemas.microsoft.com/office/drawing/2014/main" id="{00000000-0008-0000-0F00-00006E000000}"/>
            </a:ext>
          </a:extLst>
        </xdr:cNvPr>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2" name="【図書館】&#10;一人当たり面積平均値テキスト">
          <a:extLst>
            <a:ext uri="{FF2B5EF4-FFF2-40B4-BE49-F238E27FC236}">
              <a16:creationId xmlns:a16="http://schemas.microsoft.com/office/drawing/2014/main" id="{00000000-0008-0000-0F00-000070000000}"/>
            </a:ext>
          </a:extLst>
        </xdr:cNvPr>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3" name="フローチャート: 判断 112">
          <a:extLst>
            <a:ext uri="{FF2B5EF4-FFF2-40B4-BE49-F238E27FC236}">
              <a16:creationId xmlns:a16="http://schemas.microsoft.com/office/drawing/2014/main" id="{00000000-0008-0000-0F00-000071000000}"/>
            </a:ext>
          </a:extLst>
        </xdr:cNvPr>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4" name="フローチャート: 判断 113">
          <a:extLst>
            <a:ext uri="{FF2B5EF4-FFF2-40B4-BE49-F238E27FC236}">
              <a16:creationId xmlns:a16="http://schemas.microsoft.com/office/drawing/2014/main" id="{00000000-0008-0000-0F00-000072000000}"/>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692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105410</xdr:rowOff>
    </xdr:from>
    <xdr:to>
      <xdr:col>55</xdr:col>
      <xdr:colOff>50800</xdr:colOff>
      <xdr:row>40</xdr:row>
      <xdr:rowOff>35560</xdr:rowOff>
    </xdr:to>
    <xdr:sp macro="" textlink="">
      <xdr:nvSpPr>
        <xdr:cNvPr id="123" name="楕円 122">
          <a:extLst>
            <a:ext uri="{FF2B5EF4-FFF2-40B4-BE49-F238E27FC236}">
              <a16:creationId xmlns:a16="http://schemas.microsoft.com/office/drawing/2014/main" id="{00000000-0008-0000-0F00-00007B000000}"/>
            </a:ext>
          </a:extLst>
        </xdr:cNvPr>
        <xdr:cNvSpPr/>
      </xdr:nvSpPr>
      <xdr:spPr>
        <a:xfrm>
          <a:off x="10426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83837</xdr:rowOff>
    </xdr:from>
    <xdr:ext cx="469744" cy="259045"/>
    <xdr:sp macro="" textlink="">
      <xdr:nvSpPr>
        <xdr:cNvPr id="124" name="【図書館】&#10;一人当たり面積該当値テキスト">
          <a:extLst>
            <a:ext uri="{FF2B5EF4-FFF2-40B4-BE49-F238E27FC236}">
              <a16:creationId xmlns:a16="http://schemas.microsoft.com/office/drawing/2014/main" id="{00000000-0008-0000-0F00-00007C000000}"/>
            </a:ext>
          </a:extLst>
        </xdr:cNvPr>
        <xdr:cNvSpPr txBox="1"/>
      </xdr:nvSpPr>
      <xdr:spPr>
        <a:xfrm>
          <a:off x="10515600"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105410</xdr:rowOff>
    </xdr:from>
    <xdr:to>
      <xdr:col>50</xdr:col>
      <xdr:colOff>165100</xdr:colOff>
      <xdr:row>40</xdr:row>
      <xdr:rowOff>35560</xdr:rowOff>
    </xdr:to>
    <xdr:sp macro="" textlink="">
      <xdr:nvSpPr>
        <xdr:cNvPr id="125" name="楕円 124">
          <a:extLst>
            <a:ext uri="{FF2B5EF4-FFF2-40B4-BE49-F238E27FC236}">
              <a16:creationId xmlns:a16="http://schemas.microsoft.com/office/drawing/2014/main" id="{00000000-0008-0000-0F00-00007D000000}"/>
            </a:ext>
          </a:extLst>
        </xdr:cNvPr>
        <xdr:cNvSpPr/>
      </xdr:nvSpPr>
      <xdr:spPr>
        <a:xfrm>
          <a:off x="9588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156210</xdr:rowOff>
    </xdr:from>
    <xdr:to>
      <xdr:col>55</xdr:col>
      <xdr:colOff>0</xdr:colOff>
      <xdr:row>39</xdr:row>
      <xdr:rowOff>156210</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9639300" y="684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27" name="楕円 126">
          <a:extLst>
            <a:ext uri="{FF2B5EF4-FFF2-40B4-BE49-F238E27FC236}">
              <a16:creationId xmlns:a16="http://schemas.microsoft.com/office/drawing/2014/main" id="{00000000-0008-0000-0F00-00007F000000}"/>
            </a:ext>
          </a:extLst>
        </xdr:cNvPr>
        <xdr:cNvSpPr/>
      </xdr:nvSpPr>
      <xdr:spPr>
        <a:xfrm>
          <a:off x="8699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156210</xdr:rowOff>
    </xdr:from>
    <xdr:to>
      <xdr:col>50</xdr:col>
      <xdr:colOff>114300</xdr:colOff>
      <xdr:row>39</xdr:row>
      <xdr:rowOff>156210</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a:off x="8750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105410</xdr:rowOff>
    </xdr:from>
    <xdr:to>
      <xdr:col>41</xdr:col>
      <xdr:colOff>101600</xdr:colOff>
      <xdr:row>40</xdr:row>
      <xdr:rowOff>35560</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781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156210</xdr:rowOff>
    </xdr:from>
    <xdr:to>
      <xdr:col>45</xdr:col>
      <xdr:colOff>177800</xdr:colOff>
      <xdr:row>39</xdr:row>
      <xdr:rowOff>156210</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a:off x="7861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1" name="n_1aveValue【図書館】&#10;一人当たり面積">
          <a:extLst>
            <a:ext uri="{FF2B5EF4-FFF2-40B4-BE49-F238E27FC236}">
              <a16:creationId xmlns:a16="http://schemas.microsoft.com/office/drawing/2014/main" id="{00000000-0008-0000-0F00-000083000000}"/>
            </a:ext>
          </a:extLst>
        </xdr:cNvPr>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32" name="n_2aveValue【図書館】&#10;一人当たり面積">
          <a:extLst>
            <a:ext uri="{FF2B5EF4-FFF2-40B4-BE49-F238E27FC236}">
              <a16:creationId xmlns:a16="http://schemas.microsoft.com/office/drawing/2014/main" id="{00000000-0008-0000-0F00-000084000000}"/>
            </a:ext>
          </a:extLst>
        </xdr:cNvPr>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33" name="n_3aveValue【図書館】&#10;一人当たり面積">
          <a:extLst>
            <a:ext uri="{FF2B5EF4-FFF2-40B4-BE49-F238E27FC236}">
              <a16:creationId xmlns:a16="http://schemas.microsoft.com/office/drawing/2014/main" id="{00000000-0008-0000-0F00-000085000000}"/>
            </a:ext>
          </a:extLst>
        </xdr:cNvPr>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120667</xdr:rowOff>
    </xdr:from>
    <xdr:ext cx="469744" cy="259045"/>
    <xdr:sp macro="" textlink="">
      <xdr:nvSpPr>
        <xdr:cNvPr id="134" name="n_4aveValue【図書館】&#10;一人当たり面積">
          <a:extLst>
            <a:ext uri="{FF2B5EF4-FFF2-40B4-BE49-F238E27FC236}">
              <a16:creationId xmlns:a16="http://schemas.microsoft.com/office/drawing/2014/main" id="{00000000-0008-0000-0F00-000086000000}"/>
            </a:ext>
          </a:extLst>
        </xdr:cNvPr>
        <xdr:cNvSpPr txBox="1"/>
      </xdr:nvSpPr>
      <xdr:spPr>
        <a:xfrm>
          <a:off x="6737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26687</xdr:rowOff>
    </xdr:from>
    <xdr:ext cx="469744" cy="259045"/>
    <xdr:sp macro="" textlink="">
      <xdr:nvSpPr>
        <xdr:cNvPr id="135" name="n_1mainValue【図書館】&#10;一人当たり面積">
          <a:extLst>
            <a:ext uri="{FF2B5EF4-FFF2-40B4-BE49-F238E27FC236}">
              <a16:creationId xmlns:a16="http://schemas.microsoft.com/office/drawing/2014/main" id="{00000000-0008-0000-0F00-000087000000}"/>
            </a:ext>
          </a:extLst>
        </xdr:cNvPr>
        <xdr:cNvSpPr txBox="1"/>
      </xdr:nvSpPr>
      <xdr:spPr>
        <a:xfrm>
          <a:off x="9391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26687</xdr:rowOff>
    </xdr:from>
    <xdr:ext cx="469744" cy="259045"/>
    <xdr:sp macro="" textlink="">
      <xdr:nvSpPr>
        <xdr:cNvPr id="136" name="n_2mainValue【図書館】&#10;一人当たり面積">
          <a:extLst>
            <a:ext uri="{FF2B5EF4-FFF2-40B4-BE49-F238E27FC236}">
              <a16:creationId xmlns:a16="http://schemas.microsoft.com/office/drawing/2014/main" id="{00000000-0008-0000-0F00-000088000000}"/>
            </a:ext>
          </a:extLst>
        </xdr:cNvPr>
        <xdr:cNvSpPr txBox="1"/>
      </xdr:nvSpPr>
      <xdr:spPr>
        <a:xfrm>
          <a:off x="8515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26687</xdr:rowOff>
    </xdr:from>
    <xdr:ext cx="469744" cy="259045"/>
    <xdr:sp macro="" textlink="">
      <xdr:nvSpPr>
        <xdr:cNvPr id="137" name="n_3mainValue【図書館】&#10;一人当たり面積">
          <a:extLst>
            <a:ext uri="{FF2B5EF4-FFF2-40B4-BE49-F238E27FC236}">
              <a16:creationId xmlns:a16="http://schemas.microsoft.com/office/drawing/2014/main" id="{00000000-0008-0000-0F00-000089000000}"/>
            </a:ext>
          </a:extLst>
        </xdr:cNvPr>
        <xdr:cNvSpPr txBox="1"/>
      </xdr:nvSpPr>
      <xdr:spPr>
        <a:xfrm>
          <a:off x="7626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00000000-0008-0000-0F00-0000A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76200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flipV="1">
          <a:off x="4634865"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3" name="【体育館・プール】&#10;有形固定資産減価償却率最小値テキスト">
          <a:extLst>
            <a:ext uri="{FF2B5EF4-FFF2-40B4-BE49-F238E27FC236}">
              <a16:creationId xmlns:a16="http://schemas.microsoft.com/office/drawing/2014/main" id="{00000000-0008-0000-0F00-0000A3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00000000-0008-0000-0F00-0000A5000000}"/>
            </a:ext>
          </a:extLst>
        </xdr:cNvPr>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00000000-0008-0000-0F00-0000A7000000}"/>
            </a:ext>
          </a:extLst>
        </xdr:cNvPr>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68" name="フローチャート: 判断 167">
          <a:extLst>
            <a:ext uri="{FF2B5EF4-FFF2-40B4-BE49-F238E27FC236}">
              <a16:creationId xmlns:a16="http://schemas.microsoft.com/office/drawing/2014/main" id="{00000000-0008-0000-0F00-0000A8000000}"/>
            </a:ext>
          </a:extLst>
        </xdr:cNvPr>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70" name="フローチャート: 判断 169">
          <a:extLst>
            <a:ext uri="{FF2B5EF4-FFF2-40B4-BE49-F238E27FC236}">
              <a16:creationId xmlns:a16="http://schemas.microsoft.com/office/drawing/2014/main" id="{00000000-0008-0000-0F00-0000AA000000}"/>
            </a:ext>
          </a:extLst>
        </xdr:cNvPr>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42545</xdr:rowOff>
    </xdr:from>
    <xdr:to>
      <xdr:col>10</xdr:col>
      <xdr:colOff>165100</xdr:colOff>
      <xdr:row>59</xdr:row>
      <xdr:rowOff>144145</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1968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10160</xdr:rowOff>
    </xdr:from>
    <xdr:to>
      <xdr:col>6</xdr:col>
      <xdr:colOff>38100</xdr:colOff>
      <xdr:row>60</xdr:row>
      <xdr:rowOff>111760</xdr:rowOff>
    </xdr:to>
    <xdr:sp macro="" textlink="">
      <xdr:nvSpPr>
        <xdr:cNvPr id="172" name="フローチャート: 判断 171">
          <a:extLst>
            <a:ext uri="{FF2B5EF4-FFF2-40B4-BE49-F238E27FC236}">
              <a16:creationId xmlns:a16="http://schemas.microsoft.com/office/drawing/2014/main" id="{00000000-0008-0000-0F00-0000AC000000}"/>
            </a:ext>
          </a:extLst>
        </xdr:cNvPr>
        <xdr:cNvSpPr/>
      </xdr:nvSpPr>
      <xdr:spPr>
        <a:xfrm>
          <a:off x="1079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141605</xdr:rowOff>
    </xdr:from>
    <xdr:to>
      <xdr:col>24</xdr:col>
      <xdr:colOff>114300</xdr:colOff>
      <xdr:row>59</xdr:row>
      <xdr:rowOff>71755</xdr:rowOff>
    </xdr:to>
    <xdr:sp macro="" textlink="">
      <xdr:nvSpPr>
        <xdr:cNvPr id="178" name="楕円 177">
          <a:extLst>
            <a:ext uri="{FF2B5EF4-FFF2-40B4-BE49-F238E27FC236}">
              <a16:creationId xmlns:a16="http://schemas.microsoft.com/office/drawing/2014/main" id="{00000000-0008-0000-0F00-0000B2000000}"/>
            </a:ext>
          </a:extLst>
        </xdr:cNvPr>
        <xdr:cNvSpPr/>
      </xdr:nvSpPr>
      <xdr:spPr>
        <a:xfrm>
          <a:off x="45847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164482</xdr:rowOff>
    </xdr:from>
    <xdr:ext cx="405111" cy="259045"/>
    <xdr:sp macro="" textlink="">
      <xdr:nvSpPr>
        <xdr:cNvPr id="179" name="【体育館・プール】&#10;有形固定資産減価償却率該当値テキスト">
          <a:extLst>
            <a:ext uri="{FF2B5EF4-FFF2-40B4-BE49-F238E27FC236}">
              <a16:creationId xmlns:a16="http://schemas.microsoft.com/office/drawing/2014/main" id="{00000000-0008-0000-0F00-0000B3000000}"/>
            </a:ext>
          </a:extLst>
        </xdr:cNvPr>
        <xdr:cNvSpPr txBox="1"/>
      </xdr:nvSpPr>
      <xdr:spPr>
        <a:xfrm>
          <a:off x="4673600"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97790</xdr:rowOff>
    </xdr:from>
    <xdr:to>
      <xdr:col>20</xdr:col>
      <xdr:colOff>38100</xdr:colOff>
      <xdr:row>59</xdr:row>
      <xdr:rowOff>27940</xdr:rowOff>
    </xdr:to>
    <xdr:sp macro="" textlink="">
      <xdr:nvSpPr>
        <xdr:cNvPr id="180" name="楕円 179">
          <a:extLst>
            <a:ext uri="{FF2B5EF4-FFF2-40B4-BE49-F238E27FC236}">
              <a16:creationId xmlns:a16="http://schemas.microsoft.com/office/drawing/2014/main" id="{00000000-0008-0000-0F00-0000B4000000}"/>
            </a:ext>
          </a:extLst>
        </xdr:cNvPr>
        <xdr:cNvSpPr/>
      </xdr:nvSpPr>
      <xdr:spPr>
        <a:xfrm>
          <a:off x="3746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148590</xdr:rowOff>
    </xdr:from>
    <xdr:to>
      <xdr:col>24</xdr:col>
      <xdr:colOff>63500</xdr:colOff>
      <xdr:row>59</xdr:row>
      <xdr:rowOff>20955</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3797300" y="1009269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55880</xdr:rowOff>
    </xdr:from>
    <xdr:to>
      <xdr:col>15</xdr:col>
      <xdr:colOff>101600</xdr:colOff>
      <xdr:row>58</xdr:row>
      <xdr:rowOff>157480</xdr:rowOff>
    </xdr:to>
    <xdr:sp macro="" textlink="">
      <xdr:nvSpPr>
        <xdr:cNvPr id="182" name="楕円 181">
          <a:extLst>
            <a:ext uri="{FF2B5EF4-FFF2-40B4-BE49-F238E27FC236}">
              <a16:creationId xmlns:a16="http://schemas.microsoft.com/office/drawing/2014/main" id="{00000000-0008-0000-0F00-0000B6000000}"/>
            </a:ext>
          </a:extLst>
        </xdr:cNvPr>
        <xdr:cNvSpPr/>
      </xdr:nvSpPr>
      <xdr:spPr>
        <a:xfrm>
          <a:off x="2857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106680</xdr:rowOff>
    </xdr:from>
    <xdr:to>
      <xdr:col>19</xdr:col>
      <xdr:colOff>177800</xdr:colOff>
      <xdr:row>58</xdr:row>
      <xdr:rowOff>148590</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2908300" y="100507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12065</xdr:rowOff>
    </xdr:from>
    <xdr:to>
      <xdr:col>10</xdr:col>
      <xdr:colOff>165100</xdr:colOff>
      <xdr:row>58</xdr:row>
      <xdr:rowOff>113665</xdr:rowOff>
    </xdr:to>
    <xdr:sp macro="" textlink="">
      <xdr:nvSpPr>
        <xdr:cNvPr id="184" name="楕円 183">
          <a:extLst>
            <a:ext uri="{FF2B5EF4-FFF2-40B4-BE49-F238E27FC236}">
              <a16:creationId xmlns:a16="http://schemas.microsoft.com/office/drawing/2014/main" id="{00000000-0008-0000-0F00-0000B8000000}"/>
            </a:ext>
          </a:extLst>
        </xdr:cNvPr>
        <xdr:cNvSpPr/>
      </xdr:nvSpPr>
      <xdr:spPr>
        <a:xfrm>
          <a:off x="1968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62865</xdr:rowOff>
    </xdr:from>
    <xdr:to>
      <xdr:col>15</xdr:col>
      <xdr:colOff>50800</xdr:colOff>
      <xdr:row>58</xdr:row>
      <xdr:rowOff>106680</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2019300" y="100069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86" name="n_1ave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15257</xdr:rowOff>
    </xdr:from>
    <xdr:ext cx="405111" cy="259045"/>
    <xdr:sp macro="" textlink="">
      <xdr:nvSpPr>
        <xdr:cNvPr id="187" name="n_2aveValue【体育館・プール】&#10;有形固定資産減価償却率">
          <a:extLst>
            <a:ext uri="{FF2B5EF4-FFF2-40B4-BE49-F238E27FC236}">
              <a16:creationId xmlns:a16="http://schemas.microsoft.com/office/drawing/2014/main" id="{00000000-0008-0000-0F00-0000BB000000}"/>
            </a:ext>
          </a:extLst>
        </xdr:cNvPr>
        <xdr:cNvSpPr txBox="1"/>
      </xdr:nvSpPr>
      <xdr:spPr>
        <a:xfrm>
          <a:off x="2705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135272</xdr:rowOff>
    </xdr:from>
    <xdr:ext cx="405111" cy="259045"/>
    <xdr:sp macro="" textlink="">
      <xdr:nvSpPr>
        <xdr:cNvPr id="188" name="n_3aveValue【体育館・プール】&#10;有形固定資産減価償却率">
          <a:extLst>
            <a:ext uri="{FF2B5EF4-FFF2-40B4-BE49-F238E27FC236}">
              <a16:creationId xmlns:a16="http://schemas.microsoft.com/office/drawing/2014/main" id="{00000000-0008-0000-0F00-0000BC000000}"/>
            </a:ext>
          </a:extLst>
        </xdr:cNvPr>
        <xdr:cNvSpPr txBox="1"/>
      </xdr:nvSpPr>
      <xdr:spPr>
        <a:xfrm>
          <a:off x="1816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128287</xdr:rowOff>
    </xdr:from>
    <xdr:ext cx="405111" cy="259045"/>
    <xdr:sp macro="" textlink="">
      <xdr:nvSpPr>
        <xdr:cNvPr id="189" name="n_4aveValue【体育館・プール】&#10;有形固定資産減価償却率">
          <a:extLst>
            <a:ext uri="{FF2B5EF4-FFF2-40B4-BE49-F238E27FC236}">
              <a16:creationId xmlns:a16="http://schemas.microsoft.com/office/drawing/2014/main" id="{00000000-0008-0000-0F00-0000BD000000}"/>
            </a:ext>
          </a:extLst>
        </xdr:cNvPr>
        <xdr:cNvSpPr txBox="1"/>
      </xdr:nvSpPr>
      <xdr:spPr>
        <a:xfrm>
          <a:off x="927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44467</xdr:rowOff>
    </xdr:from>
    <xdr:ext cx="405111" cy="259045"/>
    <xdr:sp macro="" textlink="">
      <xdr:nvSpPr>
        <xdr:cNvPr id="190" name="n_1mainValue【体育館・プール】&#10;有形固定資産減価償却率">
          <a:extLst>
            <a:ext uri="{FF2B5EF4-FFF2-40B4-BE49-F238E27FC236}">
              <a16:creationId xmlns:a16="http://schemas.microsoft.com/office/drawing/2014/main" id="{00000000-0008-0000-0F00-0000BE000000}"/>
            </a:ext>
          </a:extLst>
        </xdr:cNvPr>
        <xdr:cNvSpPr txBox="1"/>
      </xdr:nvSpPr>
      <xdr:spPr>
        <a:xfrm>
          <a:off x="35820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2557</xdr:rowOff>
    </xdr:from>
    <xdr:ext cx="405111" cy="259045"/>
    <xdr:sp macro="" textlink="">
      <xdr:nvSpPr>
        <xdr:cNvPr id="191" name="n_2mainValue【体育館・プール】&#10;有形固定資産減価償却率">
          <a:extLst>
            <a:ext uri="{FF2B5EF4-FFF2-40B4-BE49-F238E27FC236}">
              <a16:creationId xmlns:a16="http://schemas.microsoft.com/office/drawing/2014/main" id="{00000000-0008-0000-0F00-0000BF000000}"/>
            </a:ext>
          </a:extLst>
        </xdr:cNvPr>
        <xdr:cNvSpPr txBox="1"/>
      </xdr:nvSpPr>
      <xdr:spPr>
        <a:xfrm>
          <a:off x="27057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130192</xdr:rowOff>
    </xdr:from>
    <xdr:ext cx="405111" cy="259045"/>
    <xdr:sp macro="" textlink="">
      <xdr:nvSpPr>
        <xdr:cNvPr id="192" name="n_3mainValue【体育館・プール】&#10;有形固定資産減価償却率">
          <a:extLst>
            <a:ext uri="{FF2B5EF4-FFF2-40B4-BE49-F238E27FC236}">
              <a16:creationId xmlns:a16="http://schemas.microsoft.com/office/drawing/2014/main" id="{00000000-0008-0000-0F00-0000C0000000}"/>
            </a:ext>
          </a:extLst>
        </xdr:cNvPr>
        <xdr:cNvSpPr txBox="1"/>
      </xdr:nvSpPr>
      <xdr:spPr>
        <a:xfrm>
          <a:off x="1816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a:extLst>
            <a:ext uri="{FF2B5EF4-FFF2-40B4-BE49-F238E27FC236}">
              <a16:creationId xmlns:a16="http://schemas.microsoft.com/office/drawing/2014/main" id="{00000000-0008-0000-0F00-0000D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144018</xdr:rowOff>
    </xdr:from>
    <xdr:to>
      <xdr:col>54</xdr:col>
      <xdr:colOff>189865</xdr:colOff>
      <xdr:row>63</xdr:row>
      <xdr:rowOff>89154</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flipV="1">
          <a:off x="10476865" y="9573768"/>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92981</xdr:rowOff>
    </xdr:from>
    <xdr:ext cx="469744" cy="259045"/>
    <xdr:sp macro="" textlink="">
      <xdr:nvSpPr>
        <xdr:cNvPr id="215" name="【体育館・プール】&#10;一人当たり面積最小値テキスト">
          <a:extLst>
            <a:ext uri="{FF2B5EF4-FFF2-40B4-BE49-F238E27FC236}">
              <a16:creationId xmlns:a16="http://schemas.microsoft.com/office/drawing/2014/main" id="{00000000-0008-0000-0F00-0000D7000000}"/>
            </a:ext>
          </a:extLst>
        </xdr:cNvPr>
        <xdr:cNvSpPr txBox="1"/>
      </xdr:nvSpPr>
      <xdr:spPr>
        <a:xfrm>
          <a:off x="105156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89154</xdr:rowOff>
    </xdr:from>
    <xdr:to>
      <xdr:col>55</xdr:col>
      <xdr:colOff>88900</xdr:colOff>
      <xdr:row>63</xdr:row>
      <xdr:rowOff>89154</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10388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90695</xdr:rowOff>
    </xdr:from>
    <xdr:ext cx="469744" cy="259045"/>
    <xdr:sp macro="" textlink="">
      <xdr:nvSpPr>
        <xdr:cNvPr id="217" name="【体育館・プール】&#10;一人当たり面積最大値テキスト">
          <a:extLst>
            <a:ext uri="{FF2B5EF4-FFF2-40B4-BE49-F238E27FC236}">
              <a16:creationId xmlns:a16="http://schemas.microsoft.com/office/drawing/2014/main" id="{00000000-0008-0000-0F00-0000D9000000}"/>
            </a:ext>
          </a:extLst>
        </xdr:cNvPr>
        <xdr:cNvSpPr txBox="1"/>
      </xdr:nvSpPr>
      <xdr:spPr>
        <a:xfrm>
          <a:off x="10515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144018</xdr:rowOff>
    </xdr:from>
    <xdr:to>
      <xdr:col>55</xdr:col>
      <xdr:colOff>88900</xdr:colOff>
      <xdr:row>55</xdr:row>
      <xdr:rowOff>144018</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10388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93235</xdr:rowOff>
    </xdr:from>
    <xdr:ext cx="469744" cy="259045"/>
    <xdr:sp macro="" textlink="">
      <xdr:nvSpPr>
        <xdr:cNvPr id="219" name="【体育館・プール】&#10;一人当たり面積平均値テキスト">
          <a:extLst>
            <a:ext uri="{FF2B5EF4-FFF2-40B4-BE49-F238E27FC236}">
              <a16:creationId xmlns:a16="http://schemas.microsoft.com/office/drawing/2014/main" id="{00000000-0008-0000-0F00-0000DB000000}"/>
            </a:ext>
          </a:extLst>
        </xdr:cNvPr>
        <xdr:cNvSpPr txBox="1"/>
      </xdr:nvSpPr>
      <xdr:spPr>
        <a:xfrm>
          <a:off x="10515600" y="1038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70358</xdr:rowOff>
    </xdr:from>
    <xdr:to>
      <xdr:col>55</xdr:col>
      <xdr:colOff>50800</xdr:colOff>
      <xdr:row>62</xdr:row>
      <xdr:rowOff>508</xdr:rowOff>
    </xdr:to>
    <xdr:sp macro="" textlink="">
      <xdr:nvSpPr>
        <xdr:cNvPr id="220" name="フローチャート: 判断 219">
          <a:extLst>
            <a:ext uri="{FF2B5EF4-FFF2-40B4-BE49-F238E27FC236}">
              <a16:creationId xmlns:a16="http://schemas.microsoft.com/office/drawing/2014/main" id="{00000000-0008-0000-0F00-0000DC000000}"/>
            </a:ext>
          </a:extLst>
        </xdr:cNvPr>
        <xdr:cNvSpPr/>
      </xdr:nvSpPr>
      <xdr:spPr>
        <a:xfrm>
          <a:off x="10426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21" name="フローチャート: 判断 220">
          <a:extLst>
            <a:ext uri="{FF2B5EF4-FFF2-40B4-BE49-F238E27FC236}">
              <a16:creationId xmlns:a16="http://schemas.microsoft.com/office/drawing/2014/main" id="{00000000-0008-0000-0F00-0000DD000000}"/>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22" name="フローチャート: 判断 221">
          <a:extLst>
            <a:ext uri="{FF2B5EF4-FFF2-40B4-BE49-F238E27FC236}">
              <a16:creationId xmlns:a16="http://schemas.microsoft.com/office/drawing/2014/main" id="{00000000-0008-0000-0F00-0000DE000000}"/>
            </a:ext>
          </a:extLst>
        </xdr:cNvPr>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70358</xdr:rowOff>
    </xdr:from>
    <xdr:to>
      <xdr:col>41</xdr:col>
      <xdr:colOff>101600</xdr:colOff>
      <xdr:row>62</xdr:row>
      <xdr:rowOff>508</xdr:rowOff>
    </xdr:to>
    <xdr:sp macro="" textlink="">
      <xdr:nvSpPr>
        <xdr:cNvPr id="223" name="フローチャート: 判断 222">
          <a:extLst>
            <a:ext uri="{FF2B5EF4-FFF2-40B4-BE49-F238E27FC236}">
              <a16:creationId xmlns:a16="http://schemas.microsoft.com/office/drawing/2014/main" id="{00000000-0008-0000-0F00-0000DF000000}"/>
            </a:ext>
          </a:extLst>
        </xdr:cNvPr>
        <xdr:cNvSpPr/>
      </xdr:nvSpPr>
      <xdr:spPr>
        <a:xfrm>
          <a:off x="7810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47498</xdr:rowOff>
    </xdr:from>
    <xdr:to>
      <xdr:col>36</xdr:col>
      <xdr:colOff>165100</xdr:colOff>
      <xdr:row>61</xdr:row>
      <xdr:rowOff>149098</xdr:rowOff>
    </xdr:to>
    <xdr:sp macro="" textlink="">
      <xdr:nvSpPr>
        <xdr:cNvPr id="224" name="フローチャート: 判断 223">
          <a:extLst>
            <a:ext uri="{FF2B5EF4-FFF2-40B4-BE49-F238E27FC236}">
              <a16:creationId xmlns:a16="http://schemas.microsoft.com/office/drawing/2014/main" id="{00000000-0008-0000-0F00-0000E0000000}"/>
            </a:ext>
          </a:extLst>
        </xdr:cNvPr>
        <xdr:cNvSpPr/>
      </xdr:nvSpPr>
      <xdr:spPr>
        <a:xfrm>
          <a:off x="6921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26924</xdr:rowOff>
    </xdr:from>
    <xdr:to>
      <xdr:col>55</xdr:col>
      <xdr:colOff>50800</xdr:colOff>
      <xdr:row>62</xdr:row>
      <xdr:rowOff>128524</xdr:rowOff>
    </xdr:to>
    <xdr:sp macro="" textlink="">
      <xdr:nvSpPr>
        <xdr:cNvPr id="230" name="楕円 229">
          <a:extLst>
            <a:ext uri="{FF2B5EF4-FFF2-40B4-BE49-F238E27FC236}">
              <a16:creationId xmlns:a16="http://schemas.microsoft.com/office/drawing/2014/main" id="{00000000-0008-0000-0F00-0000E6000000}"/>
            </a:ext>
          </a:extLst>
        </xdr:cNvPr>
        <xdr:cNvSpPr/>
      </xdr:nvSpPr>
      <xdr:spPr>
        <a:xfrm>
          <a:off x="104267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5351</xdr:rowOff>
    </xdr:from>
    <xdr:ext cx="469744" cy="259045"/>
    <xdr:sp macro="" textlink="">
      <xdr:nvSpPr>
        <xdr:cNvPr id="231" name="【体育館・プール】&#10;一人当たり面積該当値テキスト">
          <a:extLst>
            <a:ext uri="{FF2B5EF4-FFF2-40B4-BE49-F238E27FC236}">
              <a16:creationId xmlns:a16="http://schemas.microsoft.com/office/drawing/2014/main" id="{00000000-0008-0000-0F00-0000E7000000}"/>
            </a:ext>
          </a:extLst>
        </xdr:cNvPr>
        <xdr:cNvSpPr txBox="1"/>
      </xdr:nvSpPr>
      <xdr:spPr>
        <a:xfrm>
          <a:off x="10515600" y="1063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26924</xdr:rowOff>
    </xdr:from>
    <xdr:to>
      <xdr:col>50</xdr:col>
      <xdr:colOff>165100</xdr:colOff>
      <xdr:row>62</xdr:row>
      <xdr:rowOff>128524</xdr:rowOff>
    </xdr:to>
    <xdr:sp macro="" textlink="">
      <xdr:nvSpPr>
        <xdr:cNvPr id="232" name="楕円 231">
          <a:extLst>
            <a:ext uri="{FF2B5EF4-FFF2-40B4-BE49-F238E27FC236}">
              <a16:creationId xmlns:a16="http://schemas.microsoft.com/office/drawing/2014/main" id="{00000000-0008-0000-0F00-0000E8000000}"/>
            </a:ext>
          </a:extLst>
        </xdr:cNvPr>
        <xdr:cNvSpPr/>
      </xdr:nvSpPr>
      <xdr:spPr>
        <a:xfrm>
          <a:off x="95885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77724</xdr:rowOff>
    </xdr:from>
    <xdr:to>
      <xdr:col>55</xdr:col>
      <xdr:colOff>0</xdr:colOff>
      <xdr:row>62</xdr:row>
      <xdr:rowOff>77724</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9639300" y="107076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31496</xdr:rowOff>
    </xdr:from>
    <xdr:to>
      <xdr:col>46</xdr:col>
      <xdr:colOff>38100</xdr:colOff>
      <xdr:row>62</xdr:row>
      <xdr:rowOff>133096</xdr:rowOff>
    </xdr:to>
    <xdr:sp macro="" textlink="">
      <xdr:nvSpPr>
        <xdr:cNvPr id="234" name="楕円 233">
          <a:extLst>
            <a:ext uri="{FF2B5EF4-FFF2-40B4-BE49-F238E27FC236}">
              <a16:creationId xmlns:a16="http://schemas.microsoft.com/office/drawing/2014/main" id="{00000000-0008-0000-0F00-0000EA000000}"/>
            </a:ext>
          </a:extLst>
        </xdr:cNvPr>
        <xdr:cNvSpPr/>
      </xdr:nvSpPr>
      <xdr:spPr>
        <a:xfrm>
          <a:off x="8699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77724</xdr:rowOff>
    </xdr:from>
    <xdr:to>
      <xdr:col>50</xdr:col>
      <xdr:colOff>114300</xdr:colOff>
      <xdr:row>62</xdr:row>
      <xdr:rowOff>82296</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flipV="1">
          <a:off x="8750300" y="10707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31496</xdr:rowOff>
    </xdr:from>
    <xdr:to>
      <xdr:col>41</xdr:col>
      <xdr:colOff>101600</xdr:colOff>
      <xdr:row>62</xdr:row>
      <xdr:rowOff>133096</xdr:rowOff>
    </xdr:to>
    <xdr:sp macro="" textlink="">
      <xdr:nvSpPr>
        <xdr:cNvPr id="236" name="楕円 235">
          <a:extLst>
            <a:ext uri="{FF2B5EF4-FFF2-40B4-BE49-F238E27FC236}">
              <a16:creationId xmlns:a16="http://schemas.microsoft.com/office/drawing/2014/main" id="{00000000-0008-0000-0F00-0000EC000000}"/>
            </a:ext>
          </a:extLst>
        </xdr:cNvPr>
        <xdr:cNvSpPr/>
      </xdr:nvSpPr>
      <xdr:spPr>
        <a:xfrm>
          <a:off x="7810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82296</xdr:rowOff>
    </xdr:from>
    <xdr:to>
      <xdr:col>45</xdr:col>
      <xdr:colOff>177800</xdr:colOff>
      <xdr:row>62</xdr:row>
      <xdr:rowOff>82296</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7861300" y="10712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38" name="n_1aveValue【体育館・プール】&#10;一人当たり面積">
          <a:extLst>
            <a:ext uri="{FF2B5EF4-FFF2-40B4-BE49-F238E27FC236}">
              <a16:creationId xmlns:a16="http://schemas.microsoft.com/office/drawing/2014/main" id="{00000000-0008-0000-0F00-0000EE000000}"/>
            </a:ext>
          </a:extLst>
        </xdr:cNvPr>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39" name="n_2aveValue【体育館・プール】&#10;一人当たり面積">
          <a:extLst>
            <a:ext uri="{FF2B5EF4-FFF2-40B4-BE49-F238E27FC236}">
              <a16:creationId xmlns:a16="http://schemas.microsoft.com/office/drawing/2014/main" id="{00000000-0008-0000-0F00-0000EF000000}"/>
            </a:ext>
          </a:extLst>
        </xdr:cNvPr>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17035</xdr:rowOff>
    </xdr:from>
    <xdr:ext cx="469744" cy="259045"/>
    <xdr:sp macro="" textlink="">
      <xdr:nvSpPr>
        <xdr:cNvPr id="240" name="n_3aveValue【体育館・プール】&#10;一人当たり面積">
          <a:extLst>
            <a:ext uri="{FF2B5EF4-FFF2-40B4-BE49-F238E27FC236}">
              <a16:creationId xmlns:a16="http://schemas.microsoft.com/office/drawing/2014/main" id="{00000000-0008-0000-0F00-0000F0000000}"/>
            </a:ext>
          </a:extLst>
        </xdr:cNvPr>
        <xdr:cNvSpPr txBox="1"/>
      </xdr:nvSpPr>
      <xdr:spPr>
        <a:xfrm>
          <a:off x="7626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165625</xdr:rowOff>
    </xdr:from>
    <xdr:ext cx="469744" cy="259045"/>
    <xdr:sp macro="" textlink="">
      <xdr:nvSpPr>
        <xdr:cNvPr id="241" name="n_4aveValue【体育館・プール】&#10;一人当たり面積">
          <a:extLst>
            <a:ext uri="{FF2B5EF4-FFF2-40B4-BE49-F238E27FC236}">
              <a16:creationId xmlns:a16="http://schemas.microsoft.com/office/drawing/2014/main" id="{00000000-0008-0000-0F00-0000F1000000}"/>
            </a:ext>
          </a:extLst>
        </xdr:cNvPr>
        <xdr:cNvSpPr txBox="1"/>
      </xdr:nvSpPr>
      <xdr:spPr>
        <a:xfrm>
          <a:off x="6737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119651</xdr:rowOff>
    </xdr:from>
    <xdr:ext cx="469744" cy="259045"/>
    <xdr:sp macro="" textlink="">
      <xdr:nvSpPr>
        <xdr:cNvPr id="242" name="n_1mainValue【体育館・プール】&#10;一人当たり面積">
          <a:extLst>
            <a:ext uri="{FF2B5EF4-FFF2-40B4-BE49-F238E27FC236}">
              <a16:creationId xmlns:a16="http://schemas.microsoft.com/office/drawing/2014/main" id="{00000000-0008-0000-0F00-0000F2000000}"/>
            </a:ext>
          </a:extLst>
        </xdr:cNvPr>
        <xdr:cNvSpPr txBox="1"/>
      </xdr:nvSpPr>
      <xdr:spPr>
        <a:xfrm>
          <a:off x="9391727" y="1074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124223</xdr:rowOff>
    </xdr:from>
    <xdr:ext cx="469744" cy="259045"/>
    <xdr:sp macro="" textlink="">
      <xdr:nvSpPr>
        <xdr:cNvPr id="243" name="n_2mainValue【体育館・プール】&#10;一人当たり面積">
          <a:extLst>
            <a:ext uri="{FF2B5EF4-FFF2-40B4-BE49-F238E27FC236}">
              <a16:creationId xmlns:a16="http://schemas.microsoft.com/office/drawing/2014/main" id="{00000000-0008-0000-0F00-0000F3000000}"/>
            </a:ext>
          </a:extLst>
        </xdr:cNvPr>
        <xdr:cNvSpPr txBox="1"/>
      </xdr:nvSpPr>
      <xdr:spPr>
        <a:xfrm>
          <a:off x="8515427"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124223</xdr:rowOff>
    </xdr:from>
    <xdr:ext cx="469744" cy="259045"/>
    <xdr:sp macro="" textlink="">
      <xdr:nvSpPr>
        <xdr:cNvPr id="244" name="n_3mainValue【体育館・プール】&#10;一人当たり面積">
          <a:extLst>
            <a:ext uri="{FF2B5EF4-FFF2-40B4-BE49-F238E27FC236}">
              <a16:creationId xmlns:a16="http://schemas.microsoft.com/office/drawing/2014/main" id="{00000000-0008-0000-0F00-0000F4000000}"/>
            </a:ext>
          </a:extLst>
        </xdr:cNvPr>
        <xdr:cNvSpPr txBox="1"/>
      </xdr:nvSpPr>
      <xdr:spPr>
        <a:xfrm>
          <a:off x="7626427"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a:extLst>
            <a:ext uri="{FF2B5EF4-FFF2-40B4-BE49-F238E27FC236}">
              <a16:creationId xmlns:a16="http://schemas.microsoft.com/office/drawing/2014/main" id="{00000000-0008-0000-0F00-00000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44631</xdr:rowOff>
    </xdr:from>
    <xdr:to>
      <xdr:col>24</xdr:col>
      <xdr:colOff>62865</xdr:colOff>
      <xdr:row>85</xdr:row>
      <xdr:rowOff>108313</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flipV="1">
          <a:off x="4634865" y="13417731"/>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71" name="【福祉施設】&#10;有形固定資産減価償却率最小値テキスト">
          <a:extLst>
            <a:ext uri="{FF2B5EF4-FFF2-40B4-BE49-F238E27FC236}">
              <a16:creationId xmlns:a16="http://schemas.microsoft.com/office/drawing/2014/main" id="{00000000-0008-0000-0F00-00000F010000}"/>
            </a:ext>
          </a:extLst>
        </xdr:cNvPr>
        <xdr:cNvSpPr txBox="1"/>
      </xdr:nvSpPr>
      <xdr:spPr>
        <a:xfrm>
          <a:off x="4673600" y="146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4546600" y="1468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162758</xdr:rowOff>
    </xdr:from>
    <xdr:ext cx="340478" cy="259045"/>
    <xdr:sp macro="" textlink="">
      <xdr:nvSpPr>
        <xdr:cNvPr id="273" name="【福祉施設】&#10;有形固定資産減価償却率最大値テキスト">
          <a:extLst>
            <a:ext uri="{FF2B5EF4-FFF2-40B4-BE49-F238E27FC236}">
              <a16:creationId xmlns:a16="http://schemas.microsoft.com/office/drawing/2014/main" id="{00000000-0008-0000-0F00-000011010000}"/>
            </a:ext>
          </a:extLst>
        </xdr:cNvPr>
        <xdr:cNvSpPr txBox="1"/>
      </xdr:nvSpPr>
      <xdr:spPr>
        <a:xfrm>
          <a:off x="4673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44631</xdr:rowOff>
    </xdr:from>
    <xdr:to>
      <xdr:col>24</xdr:col>
      <xdr:colOff>152400</xdr:colOff>
      <xdr:row>78</xdr:row>
      <xdr:rowOff>44631</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4546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57166</xdr:rowOff>
    </xdr:from>
    <xdr:ext cx="405111" cy="259045"/>
    <xdr:sp macro="" textlink="">
      <xdr:nvSpPr>
        <xdr:cNvPr id="275" name="【福祉施設】&#10;有形固定資産減価償却率平均値テキスト">
          <a:extLst>
            <a:ext uri="{FF2B5EF4-FFF2-40B4-BE49-F238E27FC236}">
              <a16:creationId xmlns:a16="http://schemas.microsoft.com/office/drawing/2014/main" id="{00000000-0008-0000-0F00-000013010000}"/>
            </a:ext>
          </a:extLst>
        </xdr:cNvPr>
        <xdr:cNvSpPr txBox="1"/>
      </xdr:nvSpPr>
      <xdr:spPr>
        <a:xfrm>
          <a:off x="4673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76" name="フローチャート: 判断 275">
          <a:extLst>
            <a:ext uri="{FF2B5EF4-FFF2-40B4-BE49-F238E27FC236}">
              <a16:creationId xmlns:a16="http://schemas.microsoft.com/office/drawing/2014/main" id="{00000000-0008-0000-0F00-000014010000}"/>
            </a:ext>
          </a:extLst>
        </xdr:cNvPr>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65677</xdr:rowOff>
    </xdr:from>
    <xdr:to>
      <xdr:col>20</xdr:col>
      <xdr:colOff>38100</xdr:colOff>
      <xdr:row>82</xdr:row>
      <xdr:rowOff>167277</xdr:rowOff>
    </xdr:to>
    <xdr:sp macro="" textlink="">
      <xdr:nvSpPr>
        <xdr:cNvPr id="277" name="フローチャート: 判断 276">
          <a:extLst>
            <a:ext uri="{FF2B5EF4-FFF2-40B4-BE49-F238E27FC236}">
              <a16:creationId xmlns:a16="http://schemas.microsoft.com/office/drawing/2014/main" id="{00000000-0008-0000-0F00-000015010000}"/>
            </a:ext>
          </a:extLst>
        </xdr:cNvPr>
        <xdr:cNvSpPr/>
      </xdr:nvSpPr>
      <xdr:spPr>
        <a:xfrm>
          <a:off x="3746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78" name="フローチャート: 判断 277">
          <a:extLst>
            <a:ext uri="{FF2B5EF4-FFF2-40B4-BE49-F238E27FC236}">
              <a16:creationId xmlns:a16="http://schemas.microsoft.com/office/drawing/2014/main" id="{00000000-0008-0000-0F00-000016010000}"/>
            </a:ext>
          </a:extLst>
        </xdr:cNvPr>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79" name="フローチャート: 判断 278">
          <a:extLst>
            <a:ext uri="{FF2B5EF4-FFF2-40B4-BE49-F238E27FC236}">
              <a16:creationId xmlns:a16="http://schemas.microsoft.com/office/drawing/2014/main" id="{00000000-0008-0000-0F00-000017010000}"/>
            </a:ext>
          </a:extLst>
        </xdr:cNvPr>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101600</xdr:rowOff>
    </xdr:from>
    <xdr:to>
      <xdr:col>6</xdr:col>
      <xdr:colOff>38100</xdr:colOff>
      <xdr:row>82</xdr:row>
      <xdr:rowOff>31750</xdr:rowOff>
    </xdr:to>
    <xdr:sp macro="" textlink="">
      <xdr:nvSpPr>
        <xdr:cNvPr id="280" name="フローチャート: 判断 279">
          <a:extLst>
            <a:ext uri="{FF2B5EF4-FFF2-40B4-BE49-F238E27FC236}">
              <a16:creationId xmlns:a16="http://schemas.microsoft.com/office/drawing/2014/main" id="{00000000-0008-0000-0F00-000018010000}"/>
            </a:ext>
          </a:extLst>
        </xdr:cNvPr>
        <xdr:cNvSpPr/>
      </xdr:nvSpPr>
      <xdr:spPr>
        <a:xfrm>
          <a:off x="1079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117929</xdr:rowOff>
    </xdr:from>
    <xdr:to>
      <xdr:col>24</xdr:col>
      <xdr:colOff>114300</xdr:colOff>
      <xdr:row>82</xdr:row>
      <xdr:rowOff>48079</xdr:rowOff>
    </xdr:to>
    <xdr:sp macro="" textlink="">
      <xdr:nvSpPr>
        <xdr:cNvPr id="286" name="楕円 285">
          <a:extLst>
            <a:ext uri="{FF2B5EF4-FFF2-40B4-BE49-F238E27FC236}">
              <a16:creationId xmlns:a16="http://schemas.microsoft.com/office/drawing/2014/main" id="{00000000-0008-0000-0F00-00001E010000}"/>
            </a:ext>
          </a:extLst>
        </xdr:cNvPr>
        <xdr:cNvSpPr/>
      </xdr:nvSpPr>
      <xdr:spPr>
        <a:xfrm>
          <a:off x="4584700" y="14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140806</xdr:rowOff>
    </xdr:from>
    <xdr:ext cx="405111" cy="259045"/>
    <xdr:sp macro="" textlink="">
      <xdr:nvSpPr>
        <xdr:cNvPr id="287" name="【福祉施設】&#10;有形固定資産減価償却率該当値テキスト">
          <a:extLst>
            <a:ext uri="{FF2B5EF4-FFF2-40B4-BE49-F238E27FC236}">
              <a16:creationId xmlns:a16="http://schemas.microsoft.com/office/drawing/2014/main" id="{00000000-0008-0000-0F00-00001F010000}"/>
            </a:ext>
          </a:extLst>
        </xdr:cNvPr>
        <xdr:cNvSpPr txBox="1"/>
      </xdr:nvSpPr>
      <xdr:spPr>
        <a:xfrm>
          <a:off x="4673600" y="13856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82006</xdr:rowOff>
    </xdr:from>
    <xdr:to>
      <xdr:col>20</xdr:col>
      <xdr:colOff>38100</xdr:colOff>
      <xdr:row>82</xdr:row>
      <xdr:rowOff>12156</xdr:rowOff>
    </xdr:to>
    <xdr:sp macro="" textlink="">
      <xdr:nvSpPr>
        <xdr:cNvPr id="288" name="楕円 287">
          <a:extLst>
            <a:ext uri="{FF2B5EF4-FFF2-40B4-BE49-F238E27FC236}">
              <a16:creationId xmlns:a16="http://schemas.microsoft.com/office/drawing/2014/main" id="{00000000-0008-0000-0F00-000020010000}"/>
            </a:ext>
          </a:extLst>
        </xdr:cNvPr>
        <xdr:cNvSpPr/>
      </xdr:nvSpPr>
      <xdr:spPr>
        <a:xfrm>
          <a:off x="3746500" y="139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132806</xdr:rowOff>
    </xdr:from>
    <xdr:to>
      <xdr:col>24</xdr:col>
      <xdr:colOff>63500</xdr:colOff>
      <xdr:row>81</xdr:row>
      <xdr:rowOff>168729</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3797300" y="1402025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46082</xdr:rowOff>
    </xdr:from>
    <xdr:to>
      <xdr:col>15</xdr:col>
      <xdr:colOff>101600</xdr:colOff>
      <xdr:row>81</xdr:row>
      <xdr:rowOff>147682</xdr:rowOff>
    </xdr:to>
    <xdr:sp macro="" textlink="">
      <xdr:nvSpPr>
        <xdr:cNvPr id="290" name="楕円 289">
          <a:extLst>
            <a:ext uri="{FF2B5EF4-FFF2-40B4-BE49-F238E27FC236}">
              <a16:creationId xmlns:a16="http://schemas.microsoft.com/office/drawing/2014/main" id="{00000000-0008-0000-0F00-000022010000}"/>
            </a:ext>
          </a:extLst>
        </xdr:cNvPr>
        <xdr:cNvSpPr/>
      </xdr:nvSpPr>
      <xdr:spPr>
        <a:xfrm>
          <a:off x="2857500" y="139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96882</xdr:rowOff>
    </xdr:from>
    <xdr:to>
      <xdr:col>19</xdr:col>
      <xdr:colOff>177800</xdr:colOff>
      <xdr:row>81</xdr:row>
      <xdr:rowOff>132806</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2908300" y="1398433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10161</xdr:rowOff>
    </xdr:from>
    <xdr:to>
      <xdr:col>10</xdr:col>
      <xdr:colOff>165100</xdr:colOff>
      <xdr:row>81</xdr:row>
      <xdr:rowOff>111761</xdr:rowOff>
    </xdr:to>
    <xdr:sp macro="" textlink="">
      <xdr:nvSpPr>
        <xdr:cNvPr id="292" name="楕円 291">
          <a:extLst>
            <a:ext uri="{FF2B5EF4-FFF2-40B4-BE49-F238E27FC236}">
              <a16:creationId xmlns:a16="http://schemas.microsoft.com/office/drawing/2014/main" id="{00000000-0008-0000-0F00-000024010000}"/>
            </a:ext>
          </a:extLst>
        </xdr:cNvPr>
        <xdr:cNvSpPr/>
      </xdr:nvSpPr>
      <xdr:spPr>
        <a:xfrm>
          <a:off x="1968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60961</xdr:rowOff>
    </xdr:from>
    <xdr:to>
      <xdr:col>15</xdr:col>
      <xdr:colOff>50800</xdr:colOff>
      <xdr:row>81</xdr:row>
      <xdr:rowOff>96882</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2019300" y="1394841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158404</xdr:rowOff>
    </xdr:from>
    <xdr:ext cx="405111" cy="259045"/>
    <xdr:sp macro="" textlink="">
      <xdr:nvSpPr>
        <xdr:cNvPr id="294" name="n_1aveValue【福祉施設】&#10;有形固定資産減価償却率">
          <a:extLst>
            <a:ext uri="{FF2B5EF4-FFF2-40B4-BE49-F238E27FC236}">
              <a16:creationId xmlns:a16="http://schemas.microsoft.com/office/drawing/2014/main" id="{00000000-0008-0000-0F00-000026010000}"/>
            </a:ext>
          </a:extLst>
        </xdr:cNvPr>
        <xdr:cNvSpPr txBox="1"/>
      </xdr:nvSpPr>
      <xdr:spPr>
        <a:xfrm>
          <a:off x="35820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114316</xdr:rowOff>
    </xdr:from>
    <xdr:ext cx="405111" cy="259045"/>
    <xdr:sp macro="" textlink="">
      <xdr:nvSpPr>
        <xdr:cNvPr id="295" name="n_2aveValue【福祉施設】&#10;有形固定資産減価償却率">
          <a:extLst>
            <a:ext uri="{FF2B5EF4-FFF2-40B4-BE49-F238E27FC236}">
              <a16:creationId xmlns:a16="http://schemas.microsoft.com/office/drawing/2014/main" id="{00000000-0008-0000-0F00-000027010000}"/>
            </a:ext>
          </a:extLst>
        </xdr:cNvPr>
        <xdr:cNvSpPr txBox="1"/>
      </xdr:nvSpPr>
      <xdr:spPr>
        <a:xfrm>
          <a:off x="2705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89825</xdr:rowOff>
    </xdr:from>
    <xdr:ext cx="405111" cy="259045"/>
    <xdr:sp macro="" textlink="">
      <xdr:nvSpPr>
        <xdr:cNvPr id="296" name="n_3aveValue【福祉施設】&#10;有形固定資産減価償却率">
          <a:extLst>
            <a:ext uri="{FF2B5EF4-FFF2-40B4-BE49-F238E27FC236}">
              <a16:creationId xmlns:a16="http://schemas.microsoft.com/office/drawing/2014/main" id="{00000000-0008-0000-0F00-000028010000}"/>
            </a:ext>
          </a:extLst>
        </xdr:cNvPr>
        <xdr:cNvSpPr txBox="1"/>
      </xdr:nvSpPr>
      <xdr:spPr>
        <a:xfrm>
          <a:off x="1816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48277</xdr:rowOff>
    </xdr:from>
    <xdr:ext cx="405111" cy="259045"/>
    <xdr:sp macro="" textlink="">
      <xdr:nvSpPr>
        <xdr:cNvPr id="297" name="n_4aveValue【福祉施設】&#10;有形固定資産減価償却率">
          <a:extLst>
            <a:ext uri="{FF2B5EF4-FFF2-40B4-BE49-F238E27FC236}">
              <a16:creationId xmlns:a16="http://schemas.microsoft.com/office/drawing/2014/main" id="{00000000-0008-0000-0F00-000029010000}"/>
            </a:ext>
          </a:extLst>
        </xdr:cNvPr>
        <xdr:cNvSpPr txBox="1"/>
      </xdr:nvSpPr>
      <xdr:spPr>
        <a:xfrm>
          <a:off x="927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28683</xdr:rowOff>
    </xdr:from>
    <xdr:ext cx="405111" cy="259045"/>
    <xdr:sp macro="" textlink="">
      <xdr:nvSpPr>
        <xdr:cNvPr id="298" name="n_1mainValue【福祉施設】&#10;有形固定資産減価償却率">
          <a:extLst>
            <a:ext uri="{FF2B5EF4-FFF2-40B4-BE49-F238E27FC236}">
              <a16:creationId xmlns:a16="http://schemas.microsoft.com/office/drawing/2014/main" id="{00000000-0008-0000-0F00-00002A010000}"/>
            </a:ext>
          </a:extLst>
        </xdr:cNvPr>
        <xdr:cNvSpPr txBox="1"/>
      </xdr:nvSpPr>
      <xdr:spPr>
        <a:xfrm>
          <a:off x="35820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164209</xdr:rowOff>
    </xdr:from>
    <xdr:ext cx="405111" cy="259045"/>
    <xdr:sp macro="" textlink="">
      <xdr:nvSpPr>
        <xdr:cNvPr id="299" name="n_2mainValue【福祉施設】&#10;有形固定資産減価償却率">
          <a:extLst>
            <a:ext uri="{FF2B5EF4-FFF2-40B4-BE49-F238E27FC236}">
              <a16:creationId xmlns:a16="http://schemas.microsoft.com/office/drawing/2014/main" id="{00000000-0008-0000-0F00-00002B010000}"/>
            </a:ext>
          </a:extLst>
        </xdr:cNvPr>
        <xdr:cNvSpPr txBox="1"/>
      </xdr:nvSpPr>
      <xdr:spPr>
        <a:xfrm>
          <a:off x="2705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128288</xdr:rowOff>
    </xdr:from>
    <xdr:ext cx="405111" cy="259045"/>
    <xdr:sp macro="" textlink="">
      <xdr:nvSpPr>
        <xdr:cNvPr id="300" name="n_3mainValue【福祉施設】&#10;有形固定資産減価償却率">
          <a:extLst>
            <a:ext uri="{FF2B5EF4-FFF2-40B4-BE49-F238E27FC236}">
              <a16:creationId xmlns:a16="http://schemas.microsoft.com/office/drawing/2014/main" id="{00000000-0008-0000-0F00-00002C010000}"/>
            </a:ext>
          </a:extLst>
        </xdr:cNvPr>
        <xdr:cNvSpPr txBox="1"/>
      </xdr:nvSpPr>
      <xdr:spPr>
        <a:xfrm>
          <a:off x="1816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a:extLst>
            <a:ext uri="{FF2B5EF4-FFF2-40B4-BE49-F238E27FC236}">
              <a16:creationId xmlns:a16="http://schemas.microsoft.com/office/drawing/2014/main" id="{00000000-0008-0000-0F00-00004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133350</xdr:rowOff>
    </xdr:from>
    <xdr:to>
      <xdr:col>54</xdr:col>
      <xdr:colOff>189865</xdr:colOff>
      <xdr:row>86</xdr:row>
      <xdr:rowOff>63500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flipV="1">
          <a:off x="10476865" y="133350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25" name="【福祉施設】&#10;一人当たり面積最小値テキスト">
          <a:extLst>
            <a:ext uri="{FF2B5EF4-FFF2-40B4-BE49-F238E27FC236}">
              <a16:creationId xmlns:a16="http://schemas.microsoft.com/office/drawing/2014/main" id="{00000000-0008-0000-0F00-000045010000}"/>
            </a:ext>
          </a:extLst>
        </xdr:cNvPr>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80027</xdr:rowOff>
    </xdr:from>
    <xdr:ext cx="469744" cy="259045"/>
    <xdr:sp macro="" textlink="">
      <xdr:nvSpPr>
        <xdr:cNvPr id="327" name="【福祉施設】&#10;一人当たり面積最大値テキスト">
          <a:extLst>
            <a:ext uri="{FF2B5EF4-FFF2-40B4-BE49-F238E27FC236}">
              <a16:creationId xmlns:a16="http://schemas.microsoft.com/office/drawing/2014/main" id="{00000000-0008-0000-0F00-000047010000}"/>
            </a:ext>
          </a:extLst>
        </xdr:cNvPr>
        <xdr:cNvSpPr txBox="1"/>
      </xdr:nvSpPr>
      <xdr:spPr>
        <a:xfrm>
          <a:off x="10515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133350</xdr:rowOff>
    </xdr:from>
    <xdr:to>
      <xdr:col>55</xdr:col>
      <xdr:colOff>88900</xdr:colOff>
      <xdr:row>77</xdr:row>
      <xdr:rowOff>133350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10388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29" name="【福祉施設】&#10;一人当たり面積平均値テキスト">
          <a:extLst>
            <a:ext uri="{FF2B5EF4-FFF2-40B4-BE49-F238E27FC236}">
              <a16:creationId xmlns:a16="http://schemas.microsoft.com/office/drawing/2014/main" id="{00000000-0008-0000-0F00-000049010000}"/>
            </a:ext>
          </a:extLst>
        </xdr:cNvPr>
        <xdr:cNvSpPr txBox="1"/>
      </xdr:nvSpPr>
      <xdr:spPr>
        <a:xfrm>
          <a:off x="10515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30" name="フローチャート: 判断 329">
          <a:extLst>
            <a:ext uri="{FF2B5EF4-FFF2-40B4-BE49-F238E27FC236}">
              <a16:creationId xmlns:a16="http://schemas.microsoft.com/office/drawing/2014/main" id="{00000000-0008-0000-0F00-00004A010000}"/>
            </a:ext>
          </a:extLst>
        </xdr:cNvPr>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6350</xdr:rowOff>
    </xdr:from>
    <xdr:to>
      <xdr:col>50</xdr:col>
      <xdr:colOff>165100</xdr:colOff>
      <xdr:row>83</xdr:row>
      <xdr:rowOff>107950</xdr:rowOff>
    </xdr:to>
    <xdr:sp macro="" textlink="">
      <xdr:nvSpPr>
        <xdr:cNvPr id="331" name="フローチャート: 判断 330">
          <a:extLst>
            <a:ext uri="{FF2B5EF4-FFF2-40B4-BE49-F238E27FC236}">
              <a16:creationId xmlns:a16="http://schemas.microsoft.com/office/drawing/2014/main" id="{00000000-0008-0000-0F00-00004B010000}"/>
            </a:ext>
          </a:extLst>
        </xdr:cNvPr>
        <xdr:cNvSpPr/>
      </xdr:nvSpPr>
      <xdr:spPr>
        <a:xfrm>
          <a:off x="9588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152400</xdr:rowOff>
    </xdr:from>
    <xdr:to>
      <xdr:col>46</xdr:col>
      <xdr:colOff>38100</xdr:colOff>
      <xdr:row>83</xdr:row>
      <xdr:rowOff>82550</xdr:rowOff>
    </xdr:to>
    <xdr:sp macro="" textlink="">
      <xdr:nvSpPr>
        <xdr:cNvPr id="332" name="フローチャート: 判断 331">
          <a:extLst>
            <a:ext uri="{FF2B5EF4-FFF2-40B4-BE49-F238E27FC236}">
              <a16:creationId xmlns:a16="http://schemas.microsoft.com/office/drawing/2014/main" id="{00000000-0008-0000-0F00-00004C010000}"/>
            </a:ext>
          </a:extLst>
        </xdr:cNvPr>
        <xdr:cNvSpPr/>
      </xdr:nvSpPr>
      <xdr:spPr>
        <a:xfrm>
          <a:off x="8699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165100</xdr:rowOff>
    </xdr:from>
    <xdr:to>
      <xdr:col>41</xdr:col>
      <xdr:colOff>101600</xdr:colOff>
      <xdr:row>83</xdr:row>
      <xdr:rowOff>95250</xdr:rowOff>
    </xdr:to>
    <xdr:sp macro="" textlink="">
      <xdr:nvSpPr>
        <xdr:cNvPr id="333" name="フローチャート: 判断 332">
          <a:extLst>
            <a:ext uri="{FF2B5EF4-FFF2-40B4-BE49-F238E27FC236}">
              <a16:creationId xmlns:a16="http://schemas.microsoft.com/office/drawing/2014/main" id="{00000000-0008-0000-0F00-00004D010000}"/>
            </a:ext>
          </a:extLst>
        </xdr:cNvPr>
        <xdr:cNvSpPr/>
      </xdr:nvSpPr>
      <xdr:spPr>
        <a:xfrm>
          <a:off x="7810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0</xdr:rowOff>
    </xdr:from>
    <xdr:to>
      <xdr:col>36</xdr:col>
      <xdr:colOff>165100</xdr:colOff>
      <xdr:row>82</xdr:row>
      <xdr:rowOff>101600</xdr:rowOff>
    </xdr:to>
    <xdr:sp macro="" textlink="">
      <xdr:nvSpPr>
        <xdr:cNvPr id="334" name="フローチャート: 判断 333">
          <a:extLst>
            <a:ext uri="{FF2B5EF4-FFF2-40B4-BE49-F238E27FC236}">
              <a16:creationId xmlns:a16="http://schemas.microsoft.com/office/drawing/2014/main" id="{00000000-0008-0000-0F00-00004E010000}"/>
            </a:ext>
          </a:extLst>
        </xdr:cNvPr>
        <xdr:cNvSpPr/>
      </xdr:nvSpPr>
      <xdr:spPr>
        <a:xfrm>
          <a:off x="6921500" y="140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40" name="楕円 339">
          <a:extLst>
            <a:ext uri="{FF2B5EF4-FFF2-40B4-BE49-F238E27FC236}">
              <a16:creationId xmlns:a16="http://schemas.microsoft.com/office/drawing/2014/main" id="{00000000-0008-0000-0F00-000054010000}"/>
            </a:ext>
          </a:extLst>
        </xdr:cNvPr>
        <xdr:cNvSpPr/>
      </xdr:nvSpPr>
      <xdr:spPr>
        <a:xfrm>
          <a:off x="10426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22877</xdr:rowOff>
    </xdr:from>
    <xdr:ext cx="469744" cy="259045"/>
    <xdr:sp macro="" textlink="">
      <xdr:nvSpPr>
        <xdr:cNvPr id="341" name="【福祉施設】&#10;一人当たり面積該当値テキスト">
          <a:extLst>
            <a:ext uri="{FF2B5EF4-FFF2-40B4-BE49-F238E27FC236}">
              <a16:creationId xmlns:a16="http://schemas.microsoft.com/office/drawing/2014/main" id="{00000000-0008-0000-0F00-000055010000}"/>
            </a:ext>
          </a:extLst>
        </xdr:cNvPr>
        <xdr:cNvSpPr txBox="1"/>
      </xdr:nvSpPr>
      <xdr:spPr>
        <a:xfrm>
          <a:off x="105156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44450</xdr:rowOff>
    </xdr:from>
    <xdr:to>
      <xdr:col>50</xdr:col>
      <xdr:colOff>165100</xdr:colOff>
      <xdr:row>83</xdr:row>
      <xdr:rowOff>146050</xdr:rowOff>
    </xdr:to>
    <xdr:sp macro="" textlink="">
      <xdr:nvSpPr>
        <xdr:cNvPr id="342" name="楕円 341">
          <a:extLst>
            <a:ext uri="{FF2B5EF4-FFF2-40B4-BE49-F238E27FC236}">
              <a16:creationId xmlns:a16="http://schemas.microsoft.com/office/drawing/2014/main" id="{00000000-0008-0000-0F00-000056010000}"/>
            </a:ext>
          </a:extLst>
        </xdr:cNvPr>
        <xdr:cNvSpPr/>
      </xdr:nvSpPr>
      <xdr:spPr>
        <a:xfrm>
          <a:off x="9588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95250</xdr:rowOff>
    </xdr:from>
    <xdr:to>
      <xdr:col>55</xdr:col>
      <xdr:colOff>0</xdr:colOff>
      <xdr:row>83</xdr:row>
      <xdr:rowOff>95250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9639300" y="1432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57150</xdr:rowOff>
    </xdr:from>
    <xdr:to>
      <xdr:col>46</xdr:col>
      <xdr:colOff>38100</xdr:colOff>
      <xdr:row>83</xdr:row>
      <xdr:rowOff>158750</xdr:rowOff>
    </xdr:to>
    <xdr:sp macro="" textlink="">
      <xdr:nvSpPr>
        <xdr:cNvPr id="344" name="楕円 343">
          <a:extLst>
            <a:ext uri="{FF2B5EF4-FFF2-40B4-BE49-F238E27FC236}">
              <a16:creationId xmlns:a16="http://schemas.microsoft.com/office/drawing/2014/main" id="{00000000-0008-0000-0F00-000058010000}"/>
            </a:ext>
          </a:extLst>
        </xdr:cNvPr>
        <xdr:cNvSpPr/>
      </xdr:nvSpPr>
      <xdr:spPr>
        <a:xfrm>
          <a:off x="8699500" y="1428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95250</xdr:rowOff>
    </xdr:from>
    <xdr:to>
      <xdr:col>50</xdr:col>
      <xdr:colOff>114300</xdr:colOff>
      <xdr:row>83</xdr:row>
      <xdr:rowOff>107950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flipV="1">
          <a:off x="8750300" y="1432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楕円 345">
          <a:extLst>
            <a:ext uri="{FF2B5EF4-FFF2-40B4-BE49-F238E27FC236}">
              <a16:creationId xmlns:a16="http://schemas.microsoft.com/office/drawing/2014/main" id="{00000000-0008-0000-0F00-00005A010000}"/>
            </a:ext>
          </a:extLst>
        </xdr:cNvPr>
        <xdr:cNvSpPr/>
      </xdr:nvSpPr>
      <xdr:spPr>
        <a:xfrm>
          <a:off x="7810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95250</xdr:rowOff>
    </xdr:from>
    <xdr:to>
      <xdr:col>45</xdr:col>
      <xdr:colOff>177800</xdr:colOff>
      <xdr:row>83</xdr:row>
      <xdr:rowOff>107950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7861300" y="1432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124477</xdr:rowOff>
    </xdr:from>
    <xdr:ext cx="469744" cy="259045"/>
    <xdr:sp macro="" textlink="">
      <xdr:nvSpPr>
        <xdr:cNvPr id="348" name="n_1aveValue【福祉施設】&#10;一人当たり面積">
          <a:extLst>
            <a:ext uri="{FF2B5EF4-FFF2-40B4-BE49-F238E27FC236}">
              <a16:creationId xmlns:a16="http://schemas.microsoft.com/office/drawing/2014/main" id="{00000000-0008-0000-0F00-00005C010000}"/>
            </a:ext>
          </a:extLst>
        </xdr:cNvPr>
        <xdr:cNvSpPr txBox="1"/>
      </xdr:nvSpPr>
      <xdr:spPr>
        <a:xfrm>
          <a:off x="9391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99077</xdr:rowOff>
    </xdr:from>
    <xdr:ext cx="469744" cy="259045"/>
    <xdr:sp macro="" textlink="">
      <xdr:nvSpPr>
        <xdr:cNvPr id="349" name="n_2aveValue【福祉施設】&#10;一人当たり面積">
          <a:extLst>
            <a:ext uri="{FF2B5EF4-FFF2-40B4-BE49-F238E27FC236}">
              <a16:creationId xmlns:a16="http://schemas.microsoft.com/office/drawing/2014/main" id="{00000000-0008-0000-0F00-00005D010000}"/>
            </a:ext>
          </a:extLst>
        </xdr:cNvPr>
        <xdr:cNvSpPr txBox="1"/>
      </xdr:nvSpPr>
      <xdr:spPr>
        <a:xfrm>
          <a:off x="8515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111777</xdr:rowOff>
    </xdr:from>
    <xdr:ext cx="469744" cy="259045"/>
    <xdr:sp macro="" textlink="">
      <xdr:nvSpPr>
        <xdr:cNvPr id="350" name="n_3aveValue【福祉施設】&#10;一人当たり面積">
          <a:extLst>
            <a:ext uri="{FF2B5EF4-FFF2-40B4-BE49-F238E27FC236}">
              <a16:creationId xmlns:a16="http://schemas.microsoft.com/office/drawing/2014/main" id="{00000000-0008-0000-0F00-00005E010000}"/>
            </a:ext>
          </a:extLst>
        </xdr:cNvPr>
        <xdr:cNvSpPr txBox="1"/>
      </xdr:nvSpPr>
      <xdr:spPr>
        <a:xfrm>
          <a:off x="7626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118127</xdr:rowOff>
    </xdr:from>
    <xdr:ext cx="469744" cy="259045"/>
    <xdr:sp macro="" textlink="">
      <xdr:nvSpPr>
        <xdr:cNvPr id="351" name="n_4aveValue【福祉施設】&#10;一人当たり面積">
          <a:extLst>
            <a:ext uri="{FF2B5EF4-FFF2-40B4-BE49-F238E27FC236}">
              <a16:creationId xmlns:a16="http://schemas.microsoft.com/office/drawing/2014/main" id="{00000000-0008-0000-0F00-00005F010000}"/>
            </a:ext>
          </a:extLst>
        </xdr:cNvPr>
        <xdr:cNvSpPr txBox="1"/>
      </xdr:nvSpPr>
      <xdr:spPr>
        <a:xfrm>
          <a:off x="673742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137177</xdr:rowOff>
    </xdr:from>
    <xdr:ext cx="469744" cy="259045"/>
    <xdr:sp macro="" textlink="">
      <xdr:nvSpPr>
        <xdr:cNvPr id="352" name="n_1mainValue【福祉施設】&#10;一人当たり面積">
          <a:extLst>
            <a:ext uri="{FF2B5EF4-FFF2-40B4-BE49-F238E27FC236}">
              <a16:creationId xmlns:a16="http://schemas.microsoft.com/office/drawing/2014/main" id="{00000000-0008-0000-0F00-000060010000}"/>
            </a:ext>
          </a:extLst>
        </xdr:cNvPr>
        <xdr:cNvSpPr txBox="1"/>
      </xdr:nvSpPr>
      <xdr:spPr>
        <a:xfrm>
          <a:off x="9391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149877</xdr:rowOff>
    </xdr:from>
    <xdr:ext cx="469744" cy="259045"/>
    <xdr:sp macro="" textlink="">
      <xdr:nvSpPr>
        <xdr:cNvPr id="353" name="n_2mainValue【福祉施設】&#10;一人当たり面積">
          <a:extLst>
            <a:ext uri="{FF2B5EF4-FFF2-40B4-BE49-F238E27FC236}">
              <a16:creationId xmlns:a16="http://schemas.microsoft.com/office/drawing/2014/main" id="{00000000-0008-0000-0F00-000061010000}"/>
            </a:ext>
          </a:extLst>
        </xdr:cNvPr>
        <xdr:cNvSpPr txBox="1"/>
      </xdr:nvSpPr>
      <xdr:spPr>
        <a:xfrm>
          <a:off x="85154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54" name="n_3mainValue【福祉施設】&#10;一人当たり面積">
          <a:extLst>
            <a:ext uri="{FF2B5EF4-FFF2-40B4-BE49-F238E27FC236}">
              <a16:creationId xmlns:a16="http://schemas.microsoft.com/office/drawing/2014/main" id="{00000000-0008-0000-0F00-000062010000}"/>
            </a:ext>
          </a:extLst>
        </xdr:cNvPr>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a:extLst>
            <a:ext uri="{FF2B5EF4-FFF2-40B4-BE49-F238E27FC236}">
              <a16:creationId xmlns:a16="http://schemas.microsoft.com/office/drawing/2014/main" id="{00000000-0008-0000-0F00-00007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123552</xdr:rowOff>
    </xdr:from>
    <xdr:to>
      <xdr:col>24</xdr:col>
      <xdr:colOff>62865</xdr:colOff>
      <xdr:row>108</xdr:row>
      <xdr:rowOff>89263</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flipV="1">
          <a:off x="4634865" y="17268552"/>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93090</xdr:rowOff>
    </xdr:from>
    <xdr:ext cx="405111" cy="259045"/>
    <xdr:sp macro="" textlink="">
      <xdr:nvSpPr>
        <xdr:cNvPr id="381" name="【市民会館】&#10;有形固定資産減価償却率最小値テキスト">
          <a:extLst>
            <a:ext uri="{FF2B5EF4-FFF2-40B4-BE49-F238E27FC236}">
              <a16:creationId xmlns:a16="http://schemas.microsoft.com/office/drawing/2014/main" id="{00000000-0008-0000-0F00-00007D010000}"/>
            </a:ext>
          </a:extLst>
        </xdr:cNvPr>
        <xdr:cNvSpPr txBox="1"/>
      </xdr:nvSpPr>
      <xdr:spPr>
        <a:xfrm>
          <a:off x="46736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89263</xdr:rowOff>
    </xdr:from>
    <xdr:to>
      <xdr:col>24</xdr:col>
      <xdr:colOff>152400</xdr:colOff>
      <xdr:row>108</xdr:row>
      <xdr:rowOff>89263</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70229</xdr:rowOff>
    </xdr:from>
    <xdr:ext cx="405111" cy="259045"/>
    <xdr:sp macro="" textlink="">
      <xdr:nvSpPr>
        <xdr:cNvPr id="383" name="【市民会館】&#10;有形固定資産減価償却率最大値テキスト">
          <a:extLst>
            <a:ext uri="{FF2B5EF4-FFF2-40B4-BE49-F238E27FC236}">
              <a16:creationId xmlns:a16="http://schemas.microsoft.com/office/drawing/2014/main" id="{00000000-0008-0000-0F00-00007F010000}"/>
            </a:ext>
          </a:extLst>
        </xdr:cNvPr>
        <xdr:cNvSpPr txBox="1"/>
      </xdr:nvSpPr>
      <xdr:spPr>
        <a:xfrm>
          <a:off x="4673600" y="1704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123552</xdr:rowOff>
    </xdr:from>
    <xdr:to>
      <xdr:col>24</xdr:col>
      <xdr:colOff>152400</xdr:colOff>
      <xdr:row>100</xdr:row>
      <xdr:rowOff>123552</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4546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385" name="【市民会館】&#10;有形固定資産減価償却率平均値テキスト">
          <a:extLst>
            <a:ext uri="{FF2B5EF4-FFF2-40B4-BE49-F238E27FC236}">
              <a16:creationId xmlns:a16="http://schemas.microsoft.com/office/drawing/2014/main" id="{00000000-0008-0000-0F00-000081010000}"/>
            </a:ext>
          </a:extLst>
        </xdr:cNvPr>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86" name="フローチャート: 判断 385">
          <a:extLst>
            <a:ext uri="{FF2B5EF4-FFF2-40B4-BE49-F238E27FC236}">
              <a16:creationId xmlns:a16="http://schemas.microsoft.com/office/drawing/2014/main" id="{00000000-0008-0000-0F00-000082010000}"/>
            </a:ext>
          </a:extLst>
        </xdr:cNvPr>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66221</xdr:rowOff>
    </xdr:from>
    <xdr:to>
      <xdr:col>20</xdr:col>
      <xdr:colOff>38100</xdr:colOff>
      <xdr:row>104</xdr:row>
      <xdr:rowOff>167821</xdr:rowOff>
    </xdr:to>
    <xdr:sp macro="" textlink="">
      <xdr:nvSpPr>
        <xdr:cNvPr id="387" name="フローチャート: 判断 386">
          <a:extLst>
            <a:ext uri="{FF2B5EF4-FFF2-40B4-BE49-F238E27FC236}">
              <a16:creationId xmlns:a16="http://schemas.microsoft.com/office/drawing/2014/main" id="{00000000-0008-0000-0F00-000083010000}"/>
            </a:ext>
          </a:extLst>
        </xdr:cNvPr>
        <xdr:cNvSpPr/>
      </xdr:nvSpPr>
      <xdr:spPr>
        <a:xfrm>
          <a:off x="3746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388" name="フローチャート: 判断 387">
          <a:extLst>
            <a:ext uri="{FF2B5EF4-FFF2-40B4-BE49-F238E27FC236}">
              <a16:creationId xmlns:a16="http://schemas.microsoft.com/office/drawing/2014/main" id="{00000000-0008-0000-0F00-000084010000}"/>
            </a:ext>
          </a:extLst>
        </xdr:cNvPr>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389" name="フローチャート: 判断 388">
          <a:extLst>
            <a:ext uri="{FF2B5EF4-FFF2-40B4-BE49-F238E27FC236}">
              <a16:creationId xmlns:a16="http://schemas.microsoft.com/office/drawing/2014/main" id="{00000000-0008-0000-0F00-000085010000}"/>
            </a:ext>
          </a:extLst>
        </xdr:cNvPr>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56424</xdr:rowOff>
    </xdr:from>
    <xdr:to>
      <xdr:col>6</xdr:col>
      <xdr:colOff>38100</xdr:colOff>
      <xdr:row>103</xdr:row>
      <xdr:rowOff>158024</xdr:rowOff>
    </xdr:to>
    <xdr:sp macro="" textlink="">
      <xdr:nvSpPr>
        <xdr:cNvPr id="390" name="フローチャート: 判断 389">
          <a:extLst>
            <a:ext uri="{FF2B5EF4-FFF2-40B4-BE49-F238E27FC236}">
              <a16:creationId xmlns:a16="http://schemas.microsoft.com/office/drawing/2014/main" id="{00000000-0008-0000-0F00-000086010000}"/>
            </a:ext>
          </a:extLst>
        </xdr:cNvPr>
        <xdr:cNvSpPr/>
      </xdr:nvSpPr>
      <xdr:spPr>
        <a:xfrm>
          <a:off x="1079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396" name="楕円 395">
          <a:extLst>
            <a:ext uri="{FF2B5EF4-FFF2-40B4-BE49-F238E27FC236}">
              <a16:creationId xmlns:a16="http://schemas.microsoft.com/office/drawing/2014/main" id="{00000000-0008-0000-0F00-00008C010000}"/>
            </a:ext>
          </a:extLst>
        </xdr:cNvPr>
        <xdr:cNvSpPr/>
      </xdr:nvSpPr>
      <xdr:spPr>
        <a:xfrm>
          <a:off x="3746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108</xdr:row>
      <xdr:rowOff>156029</xdr:rowOff>
    </xdr:from>
    <xdr:to>
      <xdr:col>15</xdr:col>
      <xdr:colOff>101600</xdr:colOff>
      <xdr:row>109</xdr:row>
      <xdr:rowOff>86179</xdr:rowOff>
    </xdr:to>
    <xdr:sp macro="" textlink="">
      <xdr:nvSpPr>
        <xdr:cNvPr id="397" name="楕円 396">
          <a:extLst>
            <a:ext uri="{FF2B5EF4-FFF2-40B4-BE49-F238E27FC236}">
              <a16:creationId xmlns:a16="http://schemas.microsoft.com/office/drawing/2014/main" id="{00000000-0008-0000-0F00-00008D010000}"/>
            </a:ext>
          </a:extLst>
        </xdr:cNvPr>
        <xdr:cNvSpPr/>
      </xdr:nvSpPr>
      <xdr:spPr>
        <a:xfrm>
          <a:off x="2857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35379</xdr:rowOff>
    </xdr:from>
    <xdr:to>
      <xdr:col>19</xdr:col>
      <xdr:colOff>177800</xdr:colOff>
      <xdr:row>109</xdr:row>
      <xdr:rowOff>35379</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2908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399" name="楕円 398">
          <a:extLst>
            <a:ext uri="{FF2B5EF4-FFF2-40B4-BE49-F238E27FC236}">
              <a16:creationId xmlns:a16="http://schemas.microsoft.com/office/drawing/2014/main" id="{00000000-0008-0000-0F00-00008F010000}"/>
            </a:ext>
          </a:extLst>
        </xdr:cNvPr>
        <xdr:cNvSpPr/>
      </xdr:nvSpPr>
      <xdr:spPr>
        <a:xfrm>
          <a:off x="1968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35379</xdr:rowOff>
    </xdr:from>
    <xdr:to>
      <xdr:col>15</xdr:col>
      <xdr:colOff>50800</xdr:colOff>
      <xdr:row>109</xdr:row>
      <xdr:rowOff>35379</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2019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12898</xdr:rowOff>
    </xdr:from>
    <xdr:ext cx="405111" cy="259045"/>
    <xdr:sp macro="" textlink="">
      <xdr:nvSpPr>
        <xdr:cNvPr id="401" name="n_1aveValue【市民会館】&#10;有形固定資産減価償却率">
          <a:extLst>
            <a:ext uri="{FF2B5EF4-FFF2-40B4-BE49-F238E27FC236}">
              <a16:creationId xmlns:a16="http://schemas.microsoft.com/office/drawing/2014/main" id="{00000000-0008-0000-0F00-000091010000}"/>
            </a:ext>
          </a:extLst>
        </xdr:cNvPr>
        <xdr:cNvSpPr txBox="1"/>
      </xdr:nvSpPr>
      <xdr:spPr>
        <a:xfrm>
          <a:off x="35820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60251</xdr:rowOff>
    </xdr:from>
    <xdr:ext cx="405111" cy="259045"/>
    <xdr:sp macro="" textlink="">
      <xdr:nvSpPr>
        <xdr:cNvPr id="402" name="n_2aveValue【市民会館】&#10;有形固定資産減価償却率">
          <a:extLst>
            <a:ext uri="{FF2B5EF4-FFF2-40B4-BE49-F238E27FC236}">
              <a16:creationId xmlns:a16="http://schemas.microsoft.com/office/drawing/2014/main" id="{00000000-0008-0000-0F00-000092010000}"/>
            </a:ext>
          </a:extLst>
        </xdr:cNvPr>
        <xdr:cNvSpPr txBox="1"/>
      </xdr:nvSpPr>
      <xdr:spPr>
        <a:xfrm>
          <a:off x="2705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403" name="n_3aveValue【市民会館】&#10;有形固定資産減価償却率">
          <a:extLst>
            <a:ext uri="{FF2B5EF4-FFF2-40B4-BE49-F238E27FC236}">
              <a16:creationId xmlns:a16="http://schemas.microsoft.com/office/drawing/2014/main" id="{00000000-0008-0000-0F00-000093010000}"/>
            </a:ext>
          </a:extLst>
        </xdr:cNvPr>
        <xdr:cNvSpPr txBox="1"/>
      </xdr:nvSpPr>
      <xdr:spPr>
        <a:xfrm>
          <a:off x="1816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3101</xdr:rowOff>
    </xdr:from>
    <xdr:ext cx="405111" cy="259045"/>
    <xdr:sp macro="" textlink="">
      <xdr:nvSpPr>
        <xdr:cNvPr id="404" name="n_4aveValue【市民会館】&#10;有形固定資産減価償却率">
          <a:extLst>
            <a:ext uri="{FF2B5EF4-FFF2-40B4-BE49-F238E27FC236}">
              <a16:creationId xmlns:a16="http://schemas.microsoft.com/office/drawing/2014/main" id="{00000000-0008-0000-0F00-000094010000}"/>
            </a:ext>
          </a:extLst>
        </xdr:cNvPr>
        <xdr:cNvSpPr txBox="1"/>
      </xdr:nvSpPr>
      <xdr:spPr>
        <a:xfrm>
          <a:off x="927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77306</xdr:rowOff>
    </xdr:from>
    <xdr:ext cx="469744" cy="259045"/>
    <xdr:sp macro="" textlink="">
      <xdr:nvSpPr>
        <xdr:cNvPr id="405" name="n_1mainValue【市民会館】&#10;有形固定資産減価償却率">
          <a:extLst>
            <a:ext uri="{FF2B5EF4-FFF2-40B4-BE49-F238E27FC236}">
              <a16:creationId xmlns:a16="http://schemas.microsoft.com/office/drawing/2014/main" id="{00000000-0008-0000-0F00-000095010000}"/>
            </a:ext>
          </a:extLst>
        </xdr:cNvPr>
        <xdr:cNvSpPr txBox="1"/>
      </xdr:nvSpPr>
      <xdr:spPr>
        <a:xfrm>
          <a:off x="3549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77306</xdr:rowOff>
    </xdr:from>
    <xdr:ext cx="469744" cy="259045"/>
    <xdr:sp macro="" textlink="">
      <xdr:nvSpPr>
        <xdr:cNvPr id="406" name="n_2mainValue【市民会館】&#10;有形固定資産減価償却率">
          <a:extLst>
            <a:ext uri="{FF2B5EF4-FFF2-40B4-BE49-F238E27FC236}">
              <a16:creationId xmlns:a16="http://schemas.microsoft.com/office/drawing/2014/main" id="{00000000-0008-0000-0F00-000096010000}"/>
            </a:ext>
          </a:extLst>
        </xdr:cNvPr>
        <xdr:cNvSpPr txBox="1"/>
      </xdr:nvSpPr>
      <xdr:spPr>
        <a:xfrm>
          <a:off x="2673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407" name="n_3mainValue【市民会館】&#10;有形固定資産減価償却率">
          <a:extLst>
            <a:ext uri="{FF2B5EF4-FFF2-40B4-BE49-F238E27FC236}">
              <a16:creationId xmlns:a16="http://schemas.microsoft.com/office/drawing/2014/main" id="{00000000-0008-0000-0F00-000097010000}"/>
            </a:ext>
          </a:extLst>
        </xdr:cNvPr>
        <xdr:cNvSpPr txBox="1"/>
      </xdr:nvSpPr>
      <xdr:spPr>
        <a:xfrm>
          <a:off x="1784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0" name="【市民会館】&#10;一人当たり面積グラフ枠">
          <a:extLst>
            <a:ext uri="{FF2B5EF4-FFF2-40B4-BE49-F238E27FC236}">
              <a16:creationId xmlns:a16="http://schemas.microsoft.com/office/drawing/2014/main" id="{00000000-0008-0000-0F00-0000A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83820</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flipV="1">
          <a:off x="10476865" y="17381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32" name="【市民会館】&#10;一人当たり面積最小値テキスト">
          <a:extLst>
            <a:ext uri="{FF2B5EF4-FFF2-40B4-BE49-F238E27FC236}">
              <a16:creationId xmlns:a16="http://schemas.microsoft.com/office/drawing/2014/main" id="{00000000-0008-0000-0F00-0000B0010000}"/>
            </a:ext>
          </a:extLst>
        </xdr:cNvPr>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434" name="【市民会館】&#10;一人当たり面積最大値テキスト">
          <a:extLst>
            <a:ext uri="{FF2B5EF4-FFF2-40B4-BE49-F238E27FC236}">
              <a16:creationId xmlns:a16="http://schemas.microsoft.com/office/drawing/2014/main" id="{00000000-0008-0000-0F00-0000B2010000}"/>
            </a:ext>
          </a:extLst>
        </xdr:cNvPr>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83838</xdr:rowOff>
    </xdr:from>
    <xdr:ext cx="469744" cy="259045"/>
    <xdr:sp macro="" textlink="">
      <xdr:nvSpPr>
        <xdr:cNvPr id="436" name="【市民会館】&#10;一人当たり面積平均値テキスト">
          <a:extLst>
            <a:ext uri="{FF2B5EF4-FFF2-40B4-BE49-F238E27FC236}">
              <a16:creationId xmlns:a16="http://schemas.microsoft.com/office/drawing/2014/main" id="{00000000-0008-0000-0F00-0000B4010000}"/>
            </a:ext>
          </a:extLst>
        </xdr:cNvPr>
        <xdr:cNvSpPr txBox="1"/>
      </xdr:nvSpPr>
      <xdr:spPr>
        <a:xfrm>
          <a:off x="10515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37" name="フローチャート: 判断 436">
          <a:extLst>
            <a:ext uri="{FF2B5EF4-FFF2-40B4-BE49-F238E27FC236}">
              <a16:creationId xmlns:a16="http://schemas.microsoft.com/office/drawing/2014/main" id="{00000000-0008-0000-0F00-0000B5010000}"/>
            </a:ext>
          </a:extLst>
        </xdr:cNvPr>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38" name="フローチャート: 判断 437">
          <a:extLst>
            <a:ext uri="{FF2B5EF4-FFF2-40B4-BE49-F238E27FC236}">
              <a16:creationId xmlns:a16="http://schemas.microsoft.com/office/drawing/2014/main" id="{00000000-0008-0000-0F00-0000B6010000}"/>
            </a:ext>
          </a:extLst>
        </xdr:cNvPr>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39" name="フローチャート: 判断 438">
          <a:extLst>
            <a:ext uri="{FF2B5EF4-FFF2-40B4-BE49-F238E27FC236}">
              <a16:creationId xmlns:a16="http://schemas.microsoft.com/office/drawing/2014/main" id="{00000000-0008-0000-0F00-0000B7010000}"/>
            </a:ext>
          </a:extLst>
        </xdr:cNvPr>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151130</xdr:rowOff>
    </xdr:from>
    <xdr:to>
      <xdr:col>41</xdr:col>
      <xdr:colOff>101600</xdr:colOff>
      <xdr:row>106</xdr:row>
      <xdr:rowOff>81280</xdr:rowOff>
    </xdr:to>
    <xdr:sp macro="" textlink="">
      <xdr:nvSpPr>
        <xdr:cNvPr id="440" name="フローチャート: 判断 439">
          <a:extLst>
            <a:ext uri="{FF2B5EF4-FFF2-40B4-BE49-F238E27FC236}">
              <a16:creationId xmlns:a16="http://schemas.microsoft.com/office/drawing/2014/main" id="{00000000-0008-0000-0F00-0000B8010000}"/>
            </a:ext>
          </a:extLst>
        </xdr:cNvPr>
        <xdr:cNvSpPr/>
      </xdr:nvSpPr>
      <xdr:spPr>
        <a:xfrm>
          <a:off x="7810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52070</xdr:rowOff>
    </xdr:from>
    <xdr:to>
      <xdr:col>36</xdr:col>
      <xdr:colOff>165100</xdr:colOff>
      <xdr:row>105</xdr:row>
      <xdr:rowOff>153670</xdr:rowOff>
    </xdr:to>
    <xdr:sp macro="" textlink="">
      <xdr:nvSpPr>
        <xdr:cNvPr id="441" name="フローチャート: 判断 440">
          <a:extLst>
            <a:ext uri="{FF2B5EF4-FFF2-40B4-BE49-F238E27FC236}">
              <a16:creationId xmlns:a16="http://schemas.microsoft.com/office/drawing/2014/main" id="{00000000-0008-0000-0F00-0000B9010000}"/>
            </a:ext>
          </a:extLst>
        </xdr:cNvPr>
        <xdr:cNvSpPr/>
      </xdr:nvSpPr>
      <xdr:spPr>
        <a:xfrm>
          <a:off x="6921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40639</xdr:rowOff>
    </xdr:from>
    <xdr:to>
      <xdr:col>50</xdr:col>
      <xdr:colOff>165100</xdr:colOff>
      <xdr:row>108</xdr:row>
      <xdr:rowOff>142239</xdr:rowOff>
    </xdr:to>
    <xdr:sp macro="" textlink="">
      <xdr:nvSpPr>
        <xdr:cNvPr id="447" name="楕円 446">
          <a:extLst>
            <a:ext uri="{FF2B5EF4-FFF2-40B4-BE49-F238E27FC236}">
              <a16:creationId xmlns:a16="http://schemas.microsoft.com/office/drawing/2014/main" id="{00000000-0008-0000-0F00-0000BF010000}"/>
            </a:ext>
          </a:extLst>
        </xdr:cNvPr>
        <xdr:cNvSpPr/>
      </xdr:nvSpPr>
      <xdr:spPr>
        <a:xfrm>
          <a:off x="9588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40639</xdr:rowOff>
    </xdr:from>
    <xdr:to>
      <xdr:col>46</xdr:col>
      <xdr:colOff>38100</xdr:colOff>
      <xdr:row>108</xdr:row>
      <xdr:rowOff>142239</xdr:rowOff>
    </xdr:to>
    <xdr:sp macro="" textlink="">
      <xdr:nvSpPr>
        <xdr:cNvPr id="448" name="楕円 447">
          <a:extLst>
            <a:ext uri="{FF2B5EF4-FFF2-40B4-BE49-F238E27FC236}">
              <a16:creationId xmlns:a16="http://schemas.microsoft.com/office/drawing/2014/main" id="{00000000-0008-0000-0F00-0000C0010000}"/>
            </a:ext>
          </a:extLst>
        </xdr:cNvPr>
        <xdr:cNvSpPr/>
      </xdr:nvSpPr>
      <xdr:spPr>
        <a:xfrm>
          <a:off x="8699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91439</xdr:rowOff>
    </xdr:from>
    <xdr:to>
      <xdr:col>50</xdr:col>
      <xdr:colOff>114300</xdr:colOff>
      <xdr:row>108</xdr:row>
      <xdr:rowOff>91439</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8750300" y="18608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40639</xdr:rowOff>
    </xdr:from>
    <xdr:to>
      <xdr:col>41</xdr:col>
      <xdr:colOff>101600</xdr:colOff>
      <xdr:row>108</xdr:row>
      <xdr:rowOff>142239</xdr:rowOff>
    </xdr:to>
    <xdr:sp macro="" textlink="">
      <xdr:nvSpPr>
        <xdr:cNvPr id="450" name="楕円 449">
          <a:extLst>
            <a:ext uri="{FF2B5EF4-FFF2-40B4-BE49-F238E27FC236}">
              <a16:creationId xmlns:a16="http://schemas.microsoft.com/office/drawing/2014/main" id="{00000000-0008-0000-0F00-0000C2010000}"/>
            </a:ext>
          </a:extLst>
        </xdr:cNvPr>
        <xdr:cNvSpPr/>
      </xdr:nvSpPr>
      <xdr:spPr>
        <a:xfrm>
          <a:off x="7810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91439</xdr:rowOff>
    </xdr:from>
    <xdr:to>
      <xdr:col>45</xdr:col>
      <xdr:colOff>177800</xdr:colOff>
      <xdr:row>108</xdr:row>
      <xdr:rowOff>91439</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7861300" y="18608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82566</xdr:rowOff>
    </xdr:from>
    <xdr:ext cx="469744" cy="259045"/>
    <xdr:sp macro="" textlink="">
      <xdr:nvSpPr>
        <xdr:cNvPr id="452" name="n_1aveValue【市民会館】&#10;一人当たり面積">
          <a:extLst>
            <a:ext uri="{FF2B5EF4-FFF2-40B4-BE49-F238E27FC236}">
              <a16:creationId xmlns:a16="http://schemas.microsoft.com/office/drawing/2014/main" id="{00000000-0008-0000-0F00-0000C4010000}"/>
            </a:ext>
          </a:extLst>
        </xdr:cNvPr>
        <xdr:cNvSpPr txBox="1"/>
      </xdr:nvSpPr>
      <xdr:spPr>
        <a:xfrm>
          <a:off x="9391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90188</xdr:rowOff>
    </xdr:from>
    <xdr:ext cx="469744" cy="259045"/>
    <xdr:sp macro="" textlink="">
      <xdr:nvSpPr>
        <xdr:cNvPr id="453" name="n_2aveValue【市民会館】&#10;一人当たり面積">
          <a:extLst>
            <a:ext uri="{FF2B5EF4-FFF2-40B4-BE49-F238E27FC236}">
              <a16:creationId xmlns:a16="http://schemas.microsoft.com/office/drawing/2014/main" id="{00000000-0008-0000-0F00-0000C5010000}"/>
            </a:ext>
          </a:extLst>
        </xdr:cNvPr>
        <xdr:cNvSpPr txBox="1"/>
      </xdr:nvSpPr>
      <xdr:spPr>
        <a:xfrm>
          <a:off x="8515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97807</xdr:rowOff>
    </xdr:from>
    <xdr:ext cx="469744" cy="259045"/>
    <xdr:sp macro="" textlink="">
      <xdr:nvSpPr>
        <xdr:cNvPr id="454" name="n_3aveValue【市民会館】&#10;一人当たり面積">
          <a:extLst>
            <a:ext uri="{FF2B5EF4-FFF2-40B4-BE49-F238E27FC236}">
              <a16:creationId xmlns:a16="http://schemas.microsoft.com/office/drawing/2014/main" id="{00000000-0008-0000-0F00-0000C6010000}"/>
            </a:ext>
          </a:extLst>
        </xdr:cNvPr>
        <xdr:cNvSpPr txBox="1"/>
      </xdr:nvSpPr>
      <xdr:spPr>
        <a:xfrm>
          <a:off x="7626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170197</xdr:rowOff>
    </xdr:from>
    <xdr:ext cx="469744" cy="259045"/>
    <xdr:sp macro="" textlink="">
      <xdr:nvSpPr>
        <xdr:cNvPr id="455" name="n_4aveValue【市民会館】&#10;一人当たり面積">
          <a:extLst>
            <a:ext uri="{FF2B5EF4-FFF2-40B4-BE49-F238E27FC236}">
              <a16:creationId xmlns:a16="http://schemas.microsoft.com/office/drawing/2014/main" id="{00000000-0008-0000-0F00-0000C7010000}"/>
            </a:ext>
          </a:extLst>
        </xdr:cNvPr>
        <xdr:cNvSpPr txBox="1"/>
      </xdr:nvSpPr>
      <xdr:spPr>
        <a:xfrm>
          <a:off x="6737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133366</xdr:rowOff>
    </xdr:from>
    <xdr:ext cx="469744" cy="259045"/>
    <xdr:sp macro="" textlink="">
      <xdr:nvSpPr>
        <xdr:cNvPr id="456" name="n_1mainValue【市民会館】&#10;一人当たり面積">
          <a:extLst>
            <a:ext uri="{FF2B5EF4-FFF2-40B4-BE49-F238E27FC236}">
              <a16:creationId xmlns:a16="http://schemas.microsoft.com/office/drawing/2014/main" id="{00000000-0008-0000-0F00-0000C8010000}"/>
            </a:ext>
          </a:extLst>
        </xdr:cNvPr>
        <xdr:cNvSpPr txBox="1"/>
      </xdr:nvSpPr>
      <xdr:spPr>
        <a:xfrm>
          <a:off x="9391727"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133366</xdr:rowOff>
    </xdr:from>
    <xdr:ext cx="469744" cy="259045"/>
    <xdr:sp macro="" textlink="">
      <xdr:nvSpPr>
        <xdr:cNvPr id="457" name="n_2mainValue【市民会館】&#10;一人当たり面積">
          <a:extLst>
            <a:ext uri="{FF2B5EF4-FFF2-40B4-BE49-F238E27FC236}">
              <a16:creationId xmlns:a16="http://schemas.microsoft.com/office/drawing/2014/main" id="{00000000-0008-0000-0F00-0000C9010000}"/>
            </a:ext>
          </a:extLst>
        </xdr:cNvPr>
        <xdr:cNvSpPr txBox="1"/>
      </xdr:nvSpPr>
      <xdr:spPr>
        <a:xfrm>
          <a:off x="8515427"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133366</xdr:rowOff>
    </xdr:from>
    <xdr:ext cx="469744" cy="259045"/>
    <xdr:sp macro="" textlink="">
      <xdr:nvSpPr>
        <xdr:cNvPr id="458" name="n_3mainValue【市民会館】&#10;一人当たり面積">
          <a:extLst>
            <a:ext uri="{FF2B5EF4-FFF2-40B4-BE49-F238E27FC236}">
              <a16:creationId xmlns:a16="http://schemas.microsoft.com/office/drawing/2014/main" id="{00000000-0008-0000-0F00-0000CA010000}"/>
            </a:ext>
          </a:extLst>
        </xdr:cNvPr>
        <xdr:cNvSpPr txBox="1"/>
      </xdr:nvSpPr>
      <xdr:spPr>
        <a:xfrm>
          <a:off x="7626427"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保健センター・保健所】&#10;有形固定資産減価償却率グラフ枠">
          <a:extLst>
            <a:ext uri="{FF2B5EF4-FFF2-40B4-BE49-F238E27FC236}">
              <a16:creationId xmlns:a16="http://schemas.microsoft.com/office/drawing/2014/main" id="{00000000-0008-0000-0F00-0000F0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58</xdr:row>
      <xdr:rowOff>0</xdr:rowOff>
    </xdr:from>
    <xdr:to>
      <xdr:col>85</xdr:col>
      <xdr:colOff>126364</xdr:colOff>
      <xdr:row>64</xdr:row>
      <xdr:rowOff>107442</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flipV="1">
          <a:off x="16318864" y="9944100"/>
          <a:ext cx="0"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111269</xdr:rowOff>
    </xdr:from>
    <xdr:ext cx="405111" cy="259045"/>
    <xdr:sp macro="" textlink="">
      <xdr:nvSpPr>
        <xdr:cNvPr id="498" name="【保健センター・保健所】&#10;有形固定資産減価償却率最小値テキスト">
          <a:extLst>
            <a:ext uri="{FF2B5EF4-FFF2-40B4-BE49-F238E27FC236}">
              <a16:creationId xmlns:a16="http://schemas.microsoft.com/office/drawing/2014/main" id="{00000000-0008-0000-0F00-0000F2010000}"/>
            </a:ext>
          </a:extLst>
        </xdr:cNvPr>
        <xdr:cNvSpPr txBox="1"/>
      </xdr:nvSpPr>
      <xdr:spPr>
        <a:xfrm>
          <a:off x="16357600" y="1108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107442</xdr:rowOff>
    </xdr:from>
    <xdr:to>
      <xdr:col>86</xdr:col>
      <xdr:colOff>25400</xdr:colOff>
      <xdr:row>64</xdr:row>
      <xdr:rowOff>107442</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6230600" y="11080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118127</xdr:rowOff>
    </xdr:from>
    <xdr:ext cx="405111" cy="259045"/>
    <xdr:sp macro="" textlink="">
      <xdr:nvSpPr>
        <xdr:cNvPr id="500" name="【保健センター・保健所】&#10;有形固定資産減価償却率最大値テキスト">
          <a:extLst>
            <a:ext uri="{FF2B5EF4-FFF2-40B4-BE49-F238E27FC236}">
              <a16:creationId xmlns:a16="http://schemas.microsoft.com/office/drawing/2014/main" id="{00000000-0008-0000-0F00-0000F4010000}"/>
            </a:ext>
          </a:extLst>
        </xdr:cNvPr>
        <xdr:cNvSpPr txBox="1"/>
      </xdr:nvSpPr>
      <xdr:spPr>
        <a:xfrm>
          <a:off x="16357600" y="971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0</xdr:rowOff>
    </xdr:from>
    <xdr:to>
      <xdr:col>86</xdr:col>
      <xdr:colOff>25400</xdr:colOff>
      <xdr:row>58</xdr:row>
      <xdr:rowOff>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6230600" y="994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105935</xdr:rowOff>
    </xdr:from>
    <xdr:ext cx="405111" cy="259045"/>
    <xdr:sp macro="" textlink="">
      <xdr:nvSpPr>
        <xdr:cNvPr id="502" name="【保健センター・保健所】&#10;有形固定資産減価償却率平均値テキスト">
          <a:extLst>
            <a:ext uri="{FF2B5EF4-FFF2-40B4-BE49-F238E27FC236}">
              <a16:creationId xmlns:a16="http://schemas.microsoft.com/office/drawing/2014/main" id="{00000000-0008-0000-0F00-0000F6010000}"/>
            </a:ext>
          </a:extLst>
        </xdr:cNvPr>
        <xdr:cNvSpPr txBox="1"/>
      </xdr:nvSpPr>
      <xdr:spPr>
        <a:xfrm>
          <a:off x="16357600" y="102214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127508</xdr:rowOff>
    </xdr:from>
    <xdr:to>
      <xdr:col>85</xdr:col>
      <xdr:colOff>177800</xdr:colOff>
      <xdr:row>60</xdr:row>
      <xdr:rowOff>57658</xdr:rowOff>
    </xdr:to>
    <xdr:sp macro="" textlink="">
      <xdr:nvSpPr>
        <xdr:cNvPr id="503" name="フローチャート: 判断 502">
          <a:extLst>
            <a:ext uri="{FF2B5EF4-FFF2-40B4-BE49-F238E27FC236}">
              <a16:creationId xmlns:a16="http://schemas.microsoft.com/office/drawing/2014/main" id="{00000000-0008-0000-0F00-0000F7010000}"/>
            </a:ext>
          </a:extLst>
        </xdr:cNvPr>
        <xdr:cNvSpPr/>
      </xdr:nvSpPr>
      <xdr:spPr>
        <a:xfrm>
          <a:off x="16268700" y="1024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136652</xdr:rowOff>
    </xdr:from>
    <xdr:to>
      <xdr:col>81</xdr:col>
      <xdr:colOff>101600</xdr:colOff>
      <xdr:row>60</xdr:row>
      <xdr:rowOff>66802</xdr:rowOff>
    </xdr:to>
    <xdr:sp macro="" textlink="">
      <xdr:nvSpPr>
        <xdr:cNvPr id="504" name="フローチャート: 判断 503">
          <a:extLst>
            <a:ext uri="{FF2B5EF4-FFF2-40B4-BE49-F238E27FC236}">
              <a16:creationId xmlns:a16="http://schemas.microsoft.com/office/drawing/2014/main" id="{00000000-0008-0000-0F00-0000F8010000}"/>
            </a:ext>
          </a:extLst>
        </xdr:cNvPr>
        <xdr:cNvSpPr/>
      </xdr:nvSpPr>
      <xdr:spPr>
        <a:xfrm>
          <a:off x="15430500" y="1025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116078</xdr:rowOff>
    </xdr:from>
    <xdr:to>
      <xdr:col>76</xdr:col>
      <xdr:colOff>165100</xdr:colOff>
      <xdr:row>60</xdr:row>
      <xdr:rowOff>46228</xdr:rowOff>
    </xdr:to>
    <xdr:sp macro="" textlink="">
      <xdr:nvSpPr>
        <xdr:cNvPr id="505" name="フローチャート: 判断 504">
          <a:extLst>
            <a:ext uri="{FF2B5EF4-FFF2-40B4-BE49-F238E27FC236}">
              <a16:creationId xmlns:a16="http://schemas.microsoft.com/office/drawing/2014/main" id="{00000000-0008-0000-0F00-0000F9010000}"/>
            </a:ext>
          </a:extLst>
        </xdr:cNvPr>
        <xdr:cNvSpPr/>
      </xdr:nvSpPr>
      <xdr:spPr>
        <a:xfrm>
          <a:off x="14541500" y="102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63500</xdr:rowOff>
    </xdr:from>
    <xdr:to>
      <xdr:col>72</xdr:col>
      <xdr:colOff>38100</xdr:colOff>
      <xdr:row>59</xdr:row>
      <xdr:rowOff>165100</xdr:rowOff>
    </xdr:to>
    <xdr:sp macro="" textlink="">
      <xdr:nvSpPr>
        <xdr:cNvPr id="506" name="フローチャート: 判断 505">
          <a:extLst>
            <a:ext uri="{FF2B5EF4-FFF2-40B4-BE49-F238E27FC236}">
              <a16:creationId xmlns:a16="http://schemas.microsoft.com/office/drawing/2014/main" id="{00000000-0008-0000-0F00-0000FA010000}"/>
            </a:ext>
          </a:extLst>
        </xdr:cNvPr>
        <xdr:cNvSpPr/>
      </xdr:nvSpPr>
      <xdr:spPr>
        <a:xfrm>
          <a:off x="13652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97790</xdr:rowOff>
    </xdr:from>
    <xdr:to>
      <xdr:col>67</xdr:col>
      <xdr:colOff>101600</xdr:colOff>
      <xdr:row>61</xdr:row>
      <xdr:rowOff>27940</xdr:rowOff>
    </xdr:to>
    <xdr:sp macro="" textlink="">
      <xdr:nvSpPr>
        <xdr:cNvPr id="507" name="フローチャート: 判断 506">
          <a:extLst>
            <a:ext uri="{FF2B5EF4-FFF2-40B4-BE49-F238E27FC236}">
              <a16:creationId xmlns:a16="http://schemas.microsoft.com/office/drawing/2014/main" id="{00000000-0008-0000-0F00-0000FB010000}"/>
            </a:ext>
          </a:extLst>
        </xdr:cNvPr>
        <xdr:cNvSpPr/>
      </xdr:nvSpPr>
      <xdr:spPr>
        <a:xfrm>
          <a:off x="12763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122936</xdr:rowOff>
    </xdr:from>
    <xdr:to>
      <xdr:col>85</xdr:col>
      <xdr:colOff>177800</xdr:colOff>
      <xdr:row>58</xdr:row>
      <xdr:rowOff>53086</xdr:rowOff>
    </xdr:to>
    <xdr:sp macro="" textlink="">
      <xdr:nvSpPr>
        <xdr:cNvPr id="513" name="楕円 512">
          <a:extLst>
            <a:ext uri="{FF2B5EF4-FFF2-40B4-BE49-F238E27FC236}">
              <a16:creationId xmlns:a16="http://schemas.microsoft.com/office/drawing/2014/main" id="{00000000-0008-0000-0F00-000001020000}"/>
            </a:ext>
          </a:extLst>
        </xdr:cNvPr>
        <xdr:cNvSpPr/>
      </xdr:nvSpPr>
      <xdr:spPr>
        <a:xfrm>
          <a:off x="16268700" y="98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73677</xdr:rowOff>
    </xdr:from>
    <xdr:ext cx="405111" cy="259045"/>
    <xdr:sp macro="" textlink="">
      <xdr:nvSpPr>
        <xdr:cNvPr id="514" name="【保健センター・保健所】&#10;有形固定資産減価償却率該当値テキスト">
          <a:extLst>
            <a:ext uri="{FF2B5EF4-FFF2-40B4-BE49-F238E27FC236}">
              <a16:creationId xmlns:a16="http://schemas.microsoft.com/office/drawing/2014/main" id="{00000000-0008-0000-0F00-000002020000}"/>
            </a:ext>
          </a:extLst>
        </xdr:cNvPr>
        <xdr:cNvSpPr txBox="1"/>
      </xdr:nvSpPr>
      <xdr:spPr>
        <a:xfrm>
          <a:off x="16357600" y="984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72644</xdr:rowOff>
    </xdr:from>
    <xdr:to>
      <xdr:col>81</xdr:col>
      <xdr:colOff>101600</xdr:colOff>
      <xdr:row>58</xdr:row>
      <xdr:rowOff>2794</xdr:rowOff>
    </xdr:to>
    <xdr:sp macro="" textlink="">
      <xdr:nvSpPr>
        <xdr:cNvPr id="515" name="楕円 514">
          <a:extLst>
            <a:ext uri="{FF2B5EF4-FFF2-40B4-BE49-F238E27FC236}">
              <a16:creationId xmlns:a16="http://schemas.microsoft.com/office/drawing/2014/main" id="{00000000-0008-0000-0F00-000003020000}"/>
            </a:ext>
          </a:extLst>
        </xdr:cNvPr>
        <xdr:cNvSpPr/>
      </xdr:nvSpPr>
      <xdr:spPr>
        <a:xfrm>
          <a:off x="15430500" y="984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123444</xdr:rowOff>
    </xdr:from>
    <xdr:to>
      <xdr:col>85</xdr:col>
      <xdr:colOff>127000</xdr:colOff>
      <xdr:row>58</xdr:row>
      <xdr:rowOff>2286</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5481300" y="989609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22352</xdr:rowOff>
    </xdr:from>
    <xdr:to>
      <xdr:col>76</xdr:col>
      <xdr:colOff>165100</xdr:colOff>
      <xdr:row>57</xdr:row>
      <xdr:rowOff>123952</xdr:rowOff>
    </xdr:to>
    <xdr:sp macro="" textlink="">
      <xdr:nvSpPr>
        <xdr:cNvPr id="517" name="楕円 516">
          <a:extLst>
            <a:ext uri="{FF2B5EF4-FFF2-40B4-BE49-F238E27FC236}">
              <a16:creationId xmlns:a16="http://schemas.microsoft.com/office/drawing/2014/main" id="{00000000-0008-0000-0F00-000005020000}"/>
            </a:ext>
          </a:extLst>
        </xdr:cNvPr>
        <xdr:cNvSpPr/>
      </xdr:nvSpPr>
      <xdr:spPr>
        <a:xfrm>
          <a:off x="14541500" y="979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73152</xdr:rowOff>
    </xdr:from>
    <xdr:to>
      <xdr:col>81</xdr:col>
      <xdr:colOff>50800</xdr:colOff>
      <xdr:row>57</xdr:row>
      <xdr:rowOff>123444</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4592300" y="984580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143510</xdr:rowOff>
    </xdr:from>
    <xdr:to>
      <xdr:col>72</xdr:col>
      <xdr:colOff>38100</xdr:colOff>
      <xdr:row>57</xdr:row>
      <xdr:rowOff>73660</xdr:rowOff>
    </xdr:to>
    <xdr:sp macro="" textlink="">
      <xdr:nvSpPr>
        <xdr:cNvPr id="519" name="楕円 518">
          <a:extLst>
            <a:ext uri="{FF2B5EF4-FFF2-40B4-BE49-F238E27FC236}">
              <a16:creationId xmlns:a16="http://schemas.microsoft.com/office/drawing/2014/main" id="{00000000-0008-0000-0F00-000007020000}"/>
            </a:ext>
          </a:extLst>
        </xdr:cNvPr>
        <xdr:cNvSpPr/>
      </xdr:nvSpPr>
      <xdr:spPr>
        <a:xfrm>
          <a:off x="13652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22860</xdr:rowOff>
    </xdr:from>
    <xdr:to>
      <xdr:col>76</xdr:col>
      <xdr:colOff>114300</xdr:colOff>
      <xdr:row>57</xdr:row>
      <xdr:rowOff>73152</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3703300" y="979551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57929</xdr:rowOff>
    </xdr:from>
    <xdr:ext cx="405111" cy="259045"/>
    <xdr:sp macro="" textlink="">
      <xdr:nvSpPr>
        <xdr:cNvPr id="521" name="n_1aveValue【保健センター・保健所】&#10;有形固定資産減価償却率">
          <a:extLst>
            <a:ext uri="{FF2B5EF4-FFF2-40B4-BE49-F238E27FC236}">
              <a16:creationId xmlns:a16="http://schemas.microsoft.com/office/drawing/2014/main" id="{00000000-0008-0000-0F00-000009020000}"/>
            </a:ext>
          </a:extLst>
        </xdr:cNvPr>
        <xdr:cNvSpPr txBox="1"/>
      </xdr:nvSpPr>
      <xdr:spPr>
        <a:xfrm>
          <a:off x="15266044" y="1034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37355</xdr:rowOff>
    </xdr:from>
    <xdr:ext cx="405111" cy="259045"/>
    <xdr:sp macro="" textlink="">
      <xdr:nvSpPr>
        <xdr:cNvPr id="522" name="n_2aveValue【保健センター・保健所】&#10;有形固定資産減価償却率">
          <a:extLst>
            <a:ext uri="{FF2B5EF4-FFF2-40B4-BE49-F238E27FC236}">
              <a16:creationId xmlns:a16="http://schemas.microsoft.com/office/drawing/2014/main" id="{00000000-0008-0000-0F00-00000A020000}"/>
            </a:ext>
          </a:extLst>
        </xdr:cNvPr>
        <xdr:cNvSpPr txBox="1"/>
      </xdr:nvSpPr>
      <xdr:spPr>
        <a:xfrm>
          <a:off x="14389744" y="1032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156227</xdr:rowOff>
    </xdr:from>
    <xdr:ext cx="405111" cy="259045"/>
    <xdr:sp macro="" textlink="">
      <xdr:nvSpPr>
        <xdr:cNvPr id="523" name="n_3aveValue【保健センター・保健所】&#10;有形固定資産減価償却率">
          <a:extLst>
            <a:ext uri="{FF2B5EF4-FFF2-40B4-BE49-F238E27FC236}">
              <a16:creationId xmlns:a16="http://schemas.microsoft.com/office/drawing/2014/main" id="{00000000-0008-0000-0F00-00000B020000}"/>
            </a:ext>
          </a:extLst>
        </xdr:cNvPr>
        <xdr:cNvSpPr txBox="1"/>
      </xdr:nvSpPr>
      <xdr:spPr>
        <a:xfrm>
          <a:off x="13500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44467</xdr:rowOff>
    </xdr:from>
    <xdr:ext cx="405111" cy="259045"/>
    <xdr:sp macro="" textlink="">
      <xdr:nvSpPr>
        <xdr:cNvPr id="524" name="n_4aveValue【保健センター・保健所】&#10;有形固定資産減価償却率">
          <a:extLst>
            <a:ext uri="{FF2B5EF4-FFF2-40B4-BE49-F238E27FC236}">
              <a16:creationId xmlns:a16="http://schemas.microsoft.com/office/drawing/2014/main" id="{00000000-0008-0000-0F00-00000C020000}"/>
            </a:ext>
          </a:extLst>
        </xdr:cNvPr>
        <xdr:cNvSpPr txBox="1"/>
      </xdr:nvSpPr>
      <xdr:spPr>
        <a:xfrm>
          <a:off x="12611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19321</xdr:rowOff>
    </xdr:from>
    <xdr:ext cx="405111" cy="259045"/>
    <xdr:sp macro="" textlink="">
      <xdr:nvSpPr>
        <xdr:cNvPr id="525" name="n_1mainValue【保健センター・保健所】&#10;有形固定資産減価償却率">
          <a:extLst>
            <a:ext uri="{FF2B5EF4-FFF2-40B4-BE49-F238E27FC236}">
              <a16:creationId xmlns:a16="http://schemas.microsoft.com/office/drawing/2014/main" id="{00000000-0008-0000-0F00-00000D020000}"/>
            </a:ext>
          </a:extLst>
        </xdr:cNvPr>
        <xdr:cNvSpPr txBox="1"/>
      </xdr:nvSpPr>
      <xdr:spPr>
        <a:xfrm>
          <a:off x="15266044" y="962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140479</xdr:rowOff>
    </xdr:from>
    <xdr:ext cx="405111" cy="259045"/>
    <xdr:sp macro="" textlink="">
      <xdr:nvSpPr>
        <xdr:cNvPr id="526" name="n_2mainValue【保健センター・保健所】&#10;有形固定資産減価償却率">
          <a:extLst>
            <a:ext uri="{FF2B5EF4-FFF2-40B4-BE49-F238E27FC236}">
              <a16:creationId xmlns:a16="http://schemas.microsoft.com/office/drawing/2014/main" id="{00000000-0008-0000-0F00-00000E020000}"/>
            </a:ext>
          </a:extLst>
        </xdr:cNvPr>
        <xdr:cNvSpPr txBox="1"/>
      </xdr:nvSpPr>
      <xdr:spPr>
        <a:xfrm>
          <a:off x="14389744" y="957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90187</xdr:rowOff>
    </xdr:from>
    <xdr:ext cx="405111" cy="259045"/>
    <xdr:sp macro="" textlink="">
      <xdr:nvSpPr>
        <xdr:cNvPr id="527" name="n_3mainValue【保健センター・保健所】&#10;有形固定資産減価償却率">
          <a:extLst>
            <a:ext uri="{FF2B5EF4-FFF2-40B4-BE49-F238E27FC236}">
              <a16:creationId xmlns:a16="http://schemas.microsoft.com/office/drawing/2014/main" id="{00000000-0008-0000-0F00-00000F020000}"/>
            </a:ext>
          </a:extLst>
        </xdr:cNvPr>
        <xdr:cNvSpPr txBox="1"/>
      </xdr:nvSpPr>
      <xdr:spPr>
        <a:xfrm>
          <a:off x="13500744"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保健センター・保健所】&#10;一人当たり面積グラフ枠">
          <a:extLst>
            <a:ext uri="{FF2B5EF4-FFF2-40B4-BE49-F238E27FC236}">
              <a16:creationId xmlns:a16="http://schemas.microsoft.com/office/drawing/2014/main" id="{00000000-0008-0000-0F00-00002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550" name="【保健センター・保健所】&#10;一人当たり面積最小値テキスト">
          <a:extLst>
            <a:ext uri="{FF2B5EF4-FFF2-40B4-BE49-F238E27FC236}">
              <a16:creationId xmlns:a16="http://schemas.microsoft.com/office/drawing/2014/main" id="{00000000-0008-0000-0F00-000026020000}"/>
            </a:ext>
          </a:extLst>
        </xdr:cNvPr>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552" name="【保健センター・保健所】&#10;一人当たり面積最大値テキスト">
          <a:extLst>
            <a:ext uri="{FF2B5EF4-FFF2-40B4-BE49-F238E27FC236}">
              <a16:creationId xmlns:a16="http://schemas.microsoft.com/office/drawing/2014/main" id="{00000000-0008-0000-0F00-000028020000}"/>
            </a:ext>
          </a:extLst>
        </xdr:cNvPr>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554" name="【保健センター・保健所】&#10;一人当たり面積平均値テキスト">
          <a:extLst>
            <a:ext uri="{FF2B5EF4-FFF2-40B4-BE49-F238E27FC236}">
              <a16:creationId xmlns:a16="http://schemas.microsoft.com/office/drawing/2014/main" id="{00000000-0008-0000-0F00-00002A020000}"/>
            </a:ext>
          </a:extLst>
        </xdr:cNvPr>
        <xdr:cNvSpPr txBox="1"/>
      </xdr:nvSpPr>
      <xdr:spPr>
        <a:xfrm>
          <a:off x="221996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555" name="フローチャート: 判断 554">
          <a:extLst>
            <a:ext uri="{FF2B5EF4-FFF2-40B4-BE49-F238E27FC236}">
              <a16:creationId xmlns:a16="http://schemas.microsoft.com/office/drawing/2014/main" id="{00000000-0008-0000-0F00-00002B020000}"/>
            </a:ext>
          </a:extLst>
        </xdr:cNvPr>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556" name="フローチャート: 判断 555">
          <a:extLst>
            <a:ext uri="{FF2B5EF4-FFF2-40B4-BE49-F238E27FC236}">
              <a16:creationId xmlns:a16="http://schemas.microsoft.com/office/drawing/2014/main" id="{00000000-0008-0000-0F00-00002C020000}"/>
            </a:ext>
          </a:extLst>
        </xdr:cNvPr>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557" name="フローチャート: 判断 556">
          <a:extLst>
            <a:ext uri="{FF2B5EF4-FFF2-40B4-BE49-F238E27FC236}">
              <a16:creationId xmlns:a16="http://schemas.microsoft.com/office/drawing/2014/main" id="{00000000-0008-0000-0F00-00002D020000}"/>
            </a:ext>
          </a:extLst>
        </xdr:cNvPr>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558" name="フローチャート: 判断 557">
          <a:extLst>
            <a:ext uri="{FF2B5EF4-FFF2-40B4-BE49-F238E27FC236}">
              <a16:creationId xmlns:a16="http://schemas.microsoft.com/office/drawing/2014/main" id="{00000000-0008-0000-0F00-00002E020000}"/>
            </a:ext>
          </a:extLst>
        </xdr:cNvPr>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109220</xdr:rowOff>
    </xdr:from>
    <xdr:to>
      <xdr:col>98</xdr:col>
      <xdr:colOff>38100</xdr:colOff>
      <xdr:row>63</xdr:row>
      <xdr:rowOff>39370</xdr:rowOff>
    </xdr:to>
    <xdr:sp macro="" textlink="">
      <xdr:nvSpPr>
        <xdr:cNvPr id="559" name="フローチャート: 判断 558">
          <a:extLst>
            <a:ext uri="{FF2B5EF4-FFF2-40B4-BE49-F238E27FC236}">
              <a16:creationId xmlns:a16="http://schemas.microsoft.com/office/drawing/2014/main" id="{00000000-0008-0000-0F00-00002F020000}"/>
            </a:ext>
          </a:extLst>
        </xdr:cNvPr>
        <xdr:cNvSpPr/>
      </xdr:nvSpPr>
      <xdr:spPr>
        <a:xfrm>
          <a:off x="18605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29210</xdr:rowOff>
    </xdr:from>
    <xdr:to>
      <xdr:col>116</xdr:col>
      <xdr:colOff>114300</xdr:colOff>
      <xdr:row>61</xdr:row>
      <xdr:rowOff>130810</xdr:rowOff>
    </xdr:to>
    <xdr:sp macro="" textlink="">
      <xdr:nvSpPr>
        <xdr:cNvPr id="565" name="楕円 564">
          <a:extLst>
            <a:ext uri="{FF2B5EF4-FFF2-40B4-BE49-F238E27FC236}">
              <a16:creationId xmlns:a16="http://schemas.microsoft.com/office/drawing/2014/main" id="{00000000-0008-0000-0F00-000035020000}"/>
            </a:ext>
          </a:extLst>
        </xdr:cNvPr>
        <xdr:cNvSpPr/>
      </xdr:nvSpPr>
      <xdr:spPr>
        <a:xfrm>
          <a:off x="22110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52087</xdr:rowOff>
    </xdr:from>
    <xdr:ext cx="469744" cy="259045"/>
    <xdr:sp macro="" textlink="">
      <xdr:nvSpPr>
        <xdr:cNvPr id="566" name="【保健センター・保健所】&#10;一人当たり面積該当値テキスト">
          <a:extLst>
            <a:ext uri="{FF2B5EF4-FFF2-40B4-BE49-F238E27FC236}">
              <a16:creationId xmlns:a16="http://schemas.microsoft.com/office/drawing/2014/main" id="{00000000-0008-0000-0F00-000036020000}"/>
            </a:ext>
          </a:extLst>
        </xdr:cNvPr>
        <xdr:cNvSpPr txBox="1"/>
      </xdr:nvSpPr>
      <xdr:spPr>
        <a:xfrm>
          <a:off x="22199600" y="1033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29210</xdr:rowOff>
    </xdr:from>
    <xdr:to>
      <xdr:col>112</xdr:col>
      <xdr:colOff>38100</xdr:colOff>
      <xdr:row>61</xdr:row>
      <xdr:rowOff>130810</xdr:rowOff>
    </xdr:to>
    <xdr:sp macro="" textlink="">
      <xdr:nvSpPr>
        <xdr:cNvPr id="567" name="楕円 566">
          <a:extLst>
            <a:ext uri="{FF2B5EF4-FFF2-40B4-BE49-F238E27FC236}">
              <a16:creationId xmlns:a16="http://schemas.microsoft.com/office/drawing/2014/main" id="{00000000-0008-0000-0F00-000037020000}"/>
            </a:ext>
          </a:extLst>
        </xdr:cNvPr>
        <xdr:cNvSpPr/>
      </xdr:nvSpPr>
      <xdr:spPr>
        <a:xfrm>
          <a:off x="2127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80010</xdr:rowOff>
    </xdr:from>
    <xdr:to>
      <xdr:col>116</xdr:col>
      <xdr:colOff>63500</xdr:colOff>
      <xdr:row>61</xdr:row>
      <xdr:rowOff>80010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21323300" y="10538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29210</xdr:rowOff>
    </xdr:from>
    <xdr:to>
      <xdr:col>107</xdr:col>
      <xdr:colOff>101600</xdr:colOff>
      <xdr:row>61</xdr:row>
      <xdr:rowOff>130810</xdr:rowOff>
    </xdr:to>
    <xdr:sp macro="" textlink="">
      <xdr:nvSpPr>
        <xdr:cNvPr id="569" name="楕円 568">
          <a:extLst>
            <a:ext uri="{FF2B5EF4-FFF2-40B4-BE49-F238E27FC236}">
              <a16:creationId xmlns:a16="http://schemas.microsoft.com/office/drawing/2014/main" id="{00000000-0008-0000-0F00-000039020000}"/>
            </a:ext>
          </a:extLst>
        </xdr:cNvPr>
        <xdr:cNvSpPr/>
      </xdr:nvSpPr>
      <xdr:spPr>
        <a:xfrm>
          <a:off x="20383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80010</xdr:rowOff>
    </xdr:from>
    <xdr:to>
      <xdr:col>111</xdr:col>
      <xdr:colOff>177800</xdr:colOff>
      <xdr:row>61</xdr:row>
      <xdr:rowOff>80010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20434300" y="1053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29210</xdr:rowOff>
    </xdr:from>
    <xdr:to>
      <xdr:col>102</xdr:col>
      <xdr:colOff>165100</xdr:colOff>
      <xdr:row>61</xdr:row>
      <xdr:rowOff>130810</xdr:rowOff>
    </xdr:to>
    <xdr:sp macro="" textlink="">
      <xdr:nvSpPr>
        <xdr:cNvPr id="571" name="楕円 570">
          <a:extLst>
            <a:ext uri="{FF2B5EF4-FFF2-40B4-BE49-F238E27FC236}">
              <a16:creationId xmlns:a16="http://schemas.microsoft.com/office/drawing/2014/main" id="{00000000-0008-0000-0F00-00003B020000}"/>
            </a:ext>
          </a:extLst>
        </xdr:cNvPr>
        <xdr:cNvSpPr/>
      </xdr:nvSpPr>
      <xdr:spPr>
        <a:xfrm>
          <a:off x="19494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80010</xdr:rowOff>
    </xdr:from>
    <xdr:to>
      <xdr:col>107</xdr:col>
      <xdr:colOff>50800</xdr:colOff>
      <xdr:row>61</xdr:row>
      <xdr:rowOff>80010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9545300" y="1053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41927</xdr:rowOff>
    </xdr:from>
    <xdr:ext cx="469744" cy="259045"/>
    <xdr:sp macro="" textlink="">
      <xdr:nvSpPr>
        <xdr:cNvPr id="573" name="n_1aveValue【保健センター・保健所】&#10;一人当たり面積">
          <a:extLst>
            <a:ext uri="{FF2B5EF4-FFF2-40B4-BE49-F238E27FC236}">
              <a16:creationId xmlns:a16="http://schemas.microsoft.com/office/drawing/2014/main" id="{00000000-0008-0000-0F00-00003D020000}"/>
            </a:ext>
          </a:extLst>
        </xdr:cNvPr>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574" name="n_2aveValue【保健センター・保健所】&#10;一人当たり面積">
          <a:extLst>
            <a:ext uri="{FF2B5EF4-FFF2-40B4-BE49-F238E27FC236}">
              <a16:creationId xmlns:a16="http://schemas.microsoft.com/office/drawing/2014/main" id="{00000000-0008-0000-0F00-00003E020000}"/>
            </a:ext>
          </a:extLst>
        </xdr:cNvPr>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19067</xdr:rowOff>
    </xdr:from>
    <xdr:ext cx="469744" cy="259045"/>
    <xdr:sp macro="" textlink="">
      <xdr:nvSpPr>
        <xdr:cNvPr id="575" name="n_3aveValue【保健センター・保健所】&#10;一人当たり面積">
          <a:extLst>
            <a:ext uri="{FF2B5EF4-FFF2-40B4-BE49-F238E27FC236}">
              <a16:creationId xmlns:a16="http://schemas.microsoft.com/office/drawing/2014/main" id="{00000000-0008-0000-0F00-00003F020000}"/>
            </a:ext>
          </a:extLst>
        </xdr:cNvPr>
        <xdr:cNvSpPr txBox="1"/>
      </xdr:nvSpPr>
      <xdr:spPr>
        <a:xfrm>
          <a:off x="19310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55897</xdr:rowOff>
    </xdr:from>
    <xdr:ext cx="469744" cy="259045"/>
    <xdr:sp macro="" textlink="">
      <xdr:nvSpPr>
        <xdr:cNvPr id="576" name="n_4aveValue【保健センター・保健所】&#10;一人当たり面積">
          <a:extLst>
            <a:ext uri="{FF2B5EF4-FFF2-40B4-BE49-F238E27FC236}">
              <a16:creationId xmlns:a16="http://schemas.microsoft.com/office/drawing/2014/main" id="{00000000-0008-0000-0F00-000040020000}"/>
            </a:ext>
          </a:extLst>
        </xdr:cNvPr>
        <xdr:cNvSpPr txBox="1"/>
      </xdr:nvSpPr>
      <xdr:spPr>
        <a:xfrm>
          <a:off x="18421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147337</xdr:rowOff>
    </xdr:from>
    <xdr:ext cx="469744" cy="259045"/>
    <xdr:sp macro="" textlink="">
      <xdr:nvSpPr>
        <xdr:cNvPr id="577" name="n_1mainValue【保健センター・保健所】&#10;一人当たり面積">
          <a:extLst>
            <a:ext uri="{FF2B5EF4-FFF2-40B4-BE49-F238E27FC236}">
              <a16:creationId xmlns:a16="http://schemas.microsoft.com/office/drawing/2014/main" id="{00000000-0008-0000-0F00-000041020000}"/>
            </a:ext>
          </a:extLst>
        </xdr:cNvPr>
        <xdr:cNvSpPr txBox="1"/>
      </xdr:nvSpPr>
      <xdr:spPr>
        <a:xfrm>
          <a:off x="210757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147337</xdr:rowOff>
    </xdr:from>
    <xdr:ext cx="469744" cy="259045"/>
    <xdr:sp macro="" textlink="">
      <xdr:nvSpPr>
        <xdr:cNvPr id="578" name="n_2mainValue【保健センター・保健所】&#10;一人当たり面積">
          <a:extLst>
            <a:ext uri="{FF2B5EF4-FFF2-40B4-BE49-F238E27FC236}">
              <a16:creationId xmlns:a16="http://schemas.microsoft.com/office/drawing/2014/main" id="{00000000-0008-0000-0F00-000042020000}"/>
            </a:ext>
          </a:extLst>
        </xdr:cNvPr>
        <xdr:cNvSpPr txBox="1"/>
      </xdr:nvSpPr>
      <xdr:spPr>
        <a:xfrm>
          <a:off x="201994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147337</xdr:rowOff>
    </xdr:from>
    <xdr:ext cx="469744" cy="259045"/>
    <xdr:sp macro="" textlink="">
      <xdr:nvSpPr>
        <xdr:cNvPr id="579" name="n_3mainValue【保健センター・保健所】&#10;一人当たり面積">
          <a:extLst>
            <a:ext uri="{FF2B5EF4-FFF2-40B4-BE49-F238E27FC236}">
              <a16:creationId xmlns:a16="http://schemas.microsoft.com/office/drawing/2014/main" id="{00000000-0008-0000-0F00-000043020000}"/>
            </a:ext>
          </a:extLst>
        </xdr:cNvPr>
        <xdr:cNvSpPr txBox="1"/>
      </xdr:nvSpPr>
      <xdr:spPr>
        <a:xfrm>
          <a:off x="193104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1" name="【消防施設】&#10;有形固定資産減価償却率グラフ枠">
          <a:extLst>
            <a:ext uri="{FF2B5EF4-FFF2-40B4-BE49-F238E27FC236}">
              <a16:creationId xmlns:a16="http://schemas.microsoft.com/office/drawing/2014/main" id="{00000000-0008-0000-0F00-00005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17526</xdr:rowOff>
    </xdr:from>
    <xdr:to>
      <xdr:col>85</xdr:col>
      <xdr:colOff>126364</xdr:colOff>
      <xdr:row>86</xdr:row>
      <xdr:rowOff>70104</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flipV="1">
          <a:off x="16318864" y="13562076"/>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73931</xdr:rowOff>
    </xdr:from>
    <xdr:ext cx="405111" cy="259045"/>
    <xdr:sp macro="" textlink="">
      <xdr:nvSpPr>
        <xdr:cNvPr id="603" name="【消防施設】&#10;有形固定資産減価償却率最小値テキスト">
          <a:extLst>
            <a:ext uri="{FF2B5EF4-FFF2-40B4-BE49-F238E27FC236}">
              <a16:creationId xmlns:a16="http://schemas.microsoft.com/office/drawing/2014/main" id="{00000000-0008-0000-0F00-00005B020000}"/>
            </a:ext>
          </a:extLst>
        </xdr:cNvPr>
        <xdr:cNvSpPr txBox="1"/>
      </xdr:nvSpPr>
      <xdr:spPr>
        <a:xfrm>
          <a:off x="163576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70104</xdr:rowOff>
    </xdr:from>
    <xdr:to>
      <xdr:col>86</xdr:col>
      <xdr:colOff>25400</xdr:colOff>
      <xdr:row>86</xdr:row>
      <xdr:rowOff>70104</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6230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135653</xdr:rowOff>
    </xdr:from>
    <xdr:ext cx="405111" cy="259045"/>
    <xdr:sp macro="" textlink="">
      <xdr:nvSpPr>
        <xdr:cNvPr id="605" name="【消防施設】&#10;有形固定資産減価償却率最大値テキスト">
          <a:extLst>
            <a:ext uri="{FF2B5EF4-FFF2-40B4-BE49-F238E27FC236}">
              <a16:creationId xmlns:a16="http://schemas.microsoft.com/office/drawing/2014/main" id="{00000000-0008-0000-0F00-00005D020000}"/>
            </a:ext>
          </a:extLst>
        </xdr:cNvPr>
        <xdr:cNvSpPr txBox="1"/>
      </xdr:nvSpPr>
      <xdr:spPr>
        <a:xfrm>
          <a:off x="16357600" y="13337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17526</xdr:rowOff>
    </xdr:from>
    <xdr:to>
      <xdr:col>86</xdr:col>
      <xdr:colOff>25400</xdr:colOff>
      <xdr:row>79</xdr:row>
      <xdr:rowOff>17526</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6230600" y="1356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141749</xdr:rowOff>
    </xdr:from>
    <xdr:ext cx="405111" cy="259045"/>
    <xdr:sp macro="" textlink="">
      <xdr:nvSpPr>
        <xdr:cNvPr id="607" name="【消防施設】&#10;有形固定資産減価償却率平均値テキスト">
          <a:extLst>
            <a:ext uri="{FF2B5EF4-FFF2-40B4-BE49-F238E27FC236}">
              <a16:creationId xmlns:a16="http://schemas.microsoft.com/office/drawing/2014/main" id="{00000000-0008-0000-0F00-00005F020000}"/>
            </a:ext>
          </a:extLst>
        </xdr:cNvPr>
        <xdr:cNvSpPr txBox="1"/>
      </xdr:nvSpPr>
      <xdr:spPr>
        <a:xfrm>
          <a:off x="16357600" y="1420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163322</xdr:rowOff>
    </xdr:from>
    <xdr:to>
      <xdr:col>85</xdr:col>
      <xdr:colOff>177800</xdr:colOff>
      <xdr:row>83</xdr:row>
      <xdr:rowOff>93472</xdr:rowOff>
    </xdr:to>
    <xdr:sp macro="" textlink="">
      <xdr:nvSpPr>
        <xdr:cNvPr id="608" name="フローチャート: 判断 607">
          <a:extLst>
            <a:ext uri="{FF2B5EF4-FFF2-40B4-BE49-F238E27FC236}">
              <a16:creationId xmlns:a16="http://schemas.microsoft.com/office/drawing/2014/main" id="{00000000-0008-0000-0F00-000060020000}"/>
            </a:ext>
          </a:extLst>
        </xdr:cNvPr>
        <xdr:cNvSpPr/>
      </xdr:nvSpPr>
      <xdr:spPr>
        <a:xfrm>
          <a:off x="162687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1015</xdr:rowOff>
    </xdr:from>
    <xdr:to>
      <xdr:col>81</xdr:col>
      <xdr:colOff>101600</xdr:colOff>
      <xdr:row>83</xdr:row>
      <xdr:rowOff>102615</xdr:rowOff>
    </xdr:to>
    <xdr:sp macro="" textlink="">
      <xdr:nvSpPr>
        <xdr:cNvPr id="609" name="フローチャート: 判断 608">
          <a:extLst>
            <a:ext uri="{FF2B5EF4-FFF2-40B4-BE49-F238E27FC236}">
              <a16:creationId xmlns:a16="http://schemas.microsoft.com/office/drawing/2014/main" id="{00000000-0008-0000-0F00-000061020000}"/>
            </a:ext>
          </a:extLst>
        </xdr:cNvPr>
        <xdr:cNvSpPr/>
      </xdr:nvSpPr>
      <xdr:spPr>
        <a:xfrm>
          <a:off x="15430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xdr:rowOff>
    </xdr:from>
    <xdr:to>
      <xdr:col>76</xdr:col>
      <xdr:colOff>165100</xdr:colOff>
      <xdr:row>83</xdr:row>
      <xdr:rowOff>104902</xdr:rowOff>
    </xdr:to>
    <xdr:sp macro="" textlink="">
      <xdr:nvSpPr>
        <xdr:cNvPr id="610" name="フローチャート: 判断 609">
          <a:extLst>
            <a:ext uri="{FF2B5EF4-FFF2-40B4-BE49-F238E27FC236}">
              <a16:creationId xmlns:a16="http://schemas.microsoft.com/office/drawing/2014/main" id="{00000000-0008-0000-0F00-000062020000}"/>
            </a:ext>
          </a:extLst>
        </xdr:cNvPr>
        <xdr:cNvSpPr/>
      </xdr:nvSpPr>
      <xdr:spPr>
        <a:xfrm>
          <a:off x="14541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103887</xdr:rowOff>
    </xdr:from>
    <xdr:to>
      <xdr:col>72</xdr:col>
      <xdr:colOff>38100</xdr:colOff>
      <xdr:row>83</xdr:row>
      <xdr:rowOff>34037</xdr:rowOff>
    </xdr:to>
    <xdr:sp macro="" textlink="">
      <xdr:nvSpPr>
        <xdr:cNvPr id="611" name="フローチャート: 判断 610">
          <a:extLst>
            <a:ext uri="{FF2B5EF4-FFF2-40B4-BE49-F238E27FC236}">
              <a16:creationId xmlns:a16="http://schemas.microsoft.com/office/drawing/2014/main" id="{00000000-0008-0000-0F00-000063020000}"/>
            </a:ext>
          </a:extLst>
        </xdr:cNvPr>
        <xdr:cNvSpPr/>
      </xdr:nvSpPr>
      <xdr:spPr>
        <a:xfrm>
          <a:off x="13652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83313</xdr:rowOff>
    </xdr:from>
    <xdr:to>
      <xdr:col>67</xdr:col>
      <xdr:colOff>101600</xdr:colOff>
      <xdr:row>85</xdr:row>
      <xdr:rowOff>13463</xdr:rowOff>
    </xdr:to>
    <xdr:sp macro="" textlink="">
      <xdr:nvSpPr>
        <xdr:cNvPr id="612" name="フローチャート: 判断 611">
          <a:extLst>
            <a:ext uri="{FF2B5EF4-FFF2-40B4-BE49-F238E27FC236}">
              <a16:creationId xmlns:a16="http://schemas.microsoft.com/office/drawing/2014/main" id="{00000000-0008-0000-0F00-000064020000}"/>
            </a:ext>
          </a:extLst>
        </xdr:cNvPr>
        <xdr:cNvSpPr/>
      </xdr:nvSpPr>
      <xdr:spPr>
        <a:xfrm>
          <a:off x="12763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17018</xdr:rowOff>
    </xdr:from>
    <xdr:to>
      <xdr:col>85</xdr:col>
      <xdr:colOff>177800</xdr:colOff>
      <xdr:row>80</xdr:row>
      <xdr:rowOff>118618</xdr:rowOff>
    </xdr:to>
    <xdr:sp macro="" textlink="">
      <xdr:nvSpPr>
        <xdr:cNvPr id="618" name="楕円 617">
          <a:extLst>
            <a:ext uri="{FF2B5EF4-FFF2-40B4-BE49-F238E27FC236}">
              <a16:creationId xmlns:a16="http://schemas.microsoft.com/office/drawing/2014/main" id="{00000000-0008-0000-0F00-00006A020000}"/>
            </a:ext>
          </a:extLst>
        </xdr:cNvPr>
        <xdr:cNvSpPr/>
      </xdr:nvSpPr>
      <xdr:spPr>
        <a:xfrm>
          <a:off x="16268700" y="1373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39895</xdr:rowOff>
    </xdr:from>
    <xdr:ext cx="405111" cy="259045"/>
    <xdr:sp macro="" textlink="">
      <xdr:nvSpPr>
        <xdr:cNvPr id="619" name="【消防施設】&#10;有形固定資産減価償却率該当値テキスト">
          <a:extLst>
            <a:ext uri="{FF2B5EF4-FFF2-40B4-BE49-F238E27FC236}">
              <a16:creationId xmlns:a16="http://schemas.microsoft.com/office/drawing/2014/main" id="{00000000-0008-0000-0F00-00006B020000}"/>
            </a:ext>
          </a:extLst>
        </xdr:cNvPr>
        <xdr:cNvSpPr txBox="1"/>
      </xdr:nvSpPr>
      <xdr:spPr>
        <a:xfrm>
          <a:off x="16357600" y="1358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140463</xdr:rowOff>
    </xdr:from>
    <xdr:to>
      <xdr:col>81</xdr:col>
      <xdr:colOff>101600</xdr:colOff>
      <xdr:row>80</xdr:row>
      <xdr:rowOff>70613</xdr:rowOff>
    </xdr:to>
    <xdr:sp macro="" textlink="">
      <xdr:nvSpPr>
        <xdr:cNvPr id="620" name="楕円 619">
          <a:extLst>
            <a:ext uri="{FF2B5EF4-FFF2-40B4-BE49-F238E27FC236}">
              <a16:creationId xmlns:a16="http://schemas.microsoft.com/office/drawing/2014/main" id="{00000000-0008-0000-0F00-00006C020000}"/>
            </a:ext>
          </a:extLst>
        </xdr:cNvPr>
        <xdr:cNvSpPr/>
      </xdr:nvSpPr>
      <xdr:spPr>
        <a:xfrm>
          <a:off x="15430500" y="136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19813</xdr:rowOff>
    </xdr:from>
    <xdr:to>
      <xdr:col>85</xdr:col>
      <xdr:colOff>127000</xdr:colOff>
      <xdr:row>80</xdr:row>
      <xdr:rowOff>67818</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5481300" y="13735813"/>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92456</xdr:rowOff>
    </xdr:from>
    <xdr:to>
      <xdr:col>76</xdr:col>
      <xdr:colOff>165100</xdr:colOff>
      <xdr:row>80</xdr:row>
      <xdr:rowOff>22606</xdr:rowOff>
    </xdr:to>
    <xdr:sp macro="" textlink="">
      <xdr:nvSpPr>
        <xdr:cNvPr id="622" name="楕円 621">
          <a:extLst>
            <a:ext uri="{FF2B5EF4-FFF2-40B4-BE49-F238E27FC236}">
              <a16:creationId xmlns:a16="http://schemas.microsoft.com/office/drawing/2014/main" id="{00000000-0008-0000-0F00-00006E020000}"/>
            </a:ext>
          </a:extLst>
        </xdr:cNvPr>
        <xdr:cNvSpPr/>
      </xdr:nvSpPr>
      <xdr:spPr>
        <a:xfrm>
          <a:off x="14541500" y="1363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143256</xdr:rowOff>
    </xdr:from>
    <xdr:to>
      <xdr:col>81</xdr:col>
      <xdr:colOff>50800</xdr:colOff>
      <xdr:row>80</xdr:row>
      <xdr:rowOff>19813</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4592300" y="13687806"/>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85598</xdr:rowOff>
    </xdr:from>
    <xdr:to>
      <xdr:col>72</xdr:col>
      <xdr:colOff>38100</xdr:colOff>
      <xdr:row>80</xdr:row>
      <xdr:rowOff>15748</xdr:rowOff>
    </xdr:to>
    <xdr:sp macro="" textlink="">
      <xdr:nvSpPr>
        <xdr:cNvPr id="624" name="楕円 623">
          <a:extLst>
            <a:ext uri="{FF2B5EF4-FFF2-40B4-BE49-F238E27FC236}">
              <a16:creationId xmlns:a16="http://schemas.microsoft.com/office/drawing/2014/main" id="{00000000-0008-0000-0F00-000070020000}"/>
            </a:ext>
          </a:extLst>
        </xdr:cNvPr>
        <xdr:cNvSpPr/>
      </xdr:nvSpPr>
      <xdr:spPr>
        <a:xfrm>
          <a:off x="13652500" y="136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136398</xdr:rowOff>
    </xdr:from>
    <xdr:to>
      <xdr:col>76</xdr:col>
      <xdr:colOff>114300</xdr:colOff>
      <xdr:row>79</xdr:row>
      <xdr:rowOff>143256</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3703300" y="1368094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93742</xdr:rowOff>
    </xdr:from>
    <xdr:ext cx="405111" cy="259045"/>
    <xdr:sp macro="" textlink="">
      <xdr:nvSpPr>
        <xdr:cNvPr id="626" name="n_1aveValue【消防施設】&#10;有形固定資産減価償却率">
          <a:extLst>
            <a:ext uri="{FF2B5EF4-FFF2-40B4-BE49-F238E27FC236}">
              <a16:creationId xmlns:a16="http://schemas.microsoft.com/office/drawing/2014/main" id="{00000000-0008-0000-0F00-000072020000}"/>
            </a:ext>
          </a:extLst>
        </xdr:cNvPr>
        <xdr:cNvSpPr txBox="1"/>
      </xdr:nvSpPr>
      <xdr:spPr>
        <a:xfrm>
          <a:off x="15266044" y="1432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96029</xdr:rowOff>
    </xdr:from>
    <xdr:ext cx="405111" cy="259045"/>
    <xdr:sp macro="" textlink="">
      <xdr:nvSpPr>
        <xdr:cNvPr id="627" name="n_2aveValue【消防施設】&#10;有形固定資産減価償却率">
          <a:extLst>
            <a:ext uri="{FF2B5EF4-FFF2-40B4-BE49-F238E27FC236}">
              <a16:creationId xmlns:a16="http://schemas.microsoft.com/office/drawing/2014/main" id="{00000000-0008-0000-0F00-000073020000}"/>
            </a:ext>
          </a:extLst>
        </xdr:cNvPr>
        <xdr:cNvSpPr txBox="1"/>
      </xdr:nvSpPr>
      <xdr:spPr>
        <a:xfrm>
          <a:off x="14389744"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25164</xdr:rowOff>
    </xdr:from>
    <xdr:ext cx="405111" cy="259045"/>
    <xdr:sp macro="" textlink="">
      <xdr:nvSpPr>
        <xdr:cNvPr id="628" name="n_3aveValue【消防施設】&#10;有形固定資産減価償却率">
          <a:extLst>
            <a:ext uri="{FF2B5EF4-FFF2-40B4-BE49-F238E27FC236}">
              <a16:creationId xmlns:a16="http://schemas.microsoft.com/office/drawing/2014/main" id="{00000000-0008-0000-0F00-000074020000}"/>
            </a:ext>
          </a:extLst>
        </xdr:cNvPr>
        <xdr:cNvSpPr txBox="1"/>
      </xdr:nvSpPr>
      <xdr:spPr>
        <a:xfrm>
          <a:off x="13500744" y="14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29990</xdr:rowOff>
    </xdr:from>
    <xdr:ext cx="405111" cy="259045"/>
    <xdr:sp macro="" textlink="">
      <xdr:nvSpPr>
        <xdr:cNvPr id="629" name="n_4aveValue【消防施設】&#10;有形固定資産減価償却率">
          <a:extLst>
            <a:ext uri="{FF2B5EF4-FFF2-40B4-BE49-F238E27FC236}">
              <a16:creationId xmlns:a16="http://schemas.microsoft.com/office/drawing/2014/main" id="{00000000-0008-0000-0F00-000075020000}"/>
            </a:ext>
          </a:extLst>
        </xdr:cNvPr>
        <xdr:cNvSpPr txBox="1"/>
      </xdr:nvSpPr>
      <xdr:spPr>
        <a:xfrm>
          <a:off x="12611744" y="14260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87140</xdr:rowOff>
    </xdr:from>
    <xdr:ext cx="405111" cy="259045"/>
    <xdr:sp macro="" textlink="">
      <xdr:nvSpPr>
        <xdr:cNvPr id="630" name="n_1mainValue【消防施設】&#10;有形固定資産減価償却率">
          <a:extLst>
            <a:ext uri="{FF2B5EF4-FFF2-40B4-BE49-F238E27FC236}">
              <a16:creationId xmlns:a16="http://schemas.microsoft.com/office/drawing/2014/main" id="{00000000-0008-0000-0F00-000076020000}"/>
            </a:ext>
          </a:extLst>
        </xdr:cNvPr>
        <xdr:cNvSpPr txBox="1"/>
      </xdr:nvSpPr>
      <xdr:spPr>
        <a:xfrm>
          <a:off x="15266044" y="1346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39133</xdr:rowOff>
    </xdr:from>
    <xdr:ext cx="405111" cy="259045"/>
    <xdr:sp macro="" textlink="">
      <xdr:nvSpPr>
        <xdr:cNvPr id="631" name="n_2mainValue【消防施設】&#10;有形固定資産減価償却率">
          <a:extLst>
            <a:ext uri="{FF2B5EF4-FFF2-40B4-BE49-F238E27FC236}">
              <a16:creationId xmlns:a16="http://schemas.microsoft.com/office/drawing/2014/main" id="{00000000-0008-0000-0F00-000077020000}"/>
            </a:ext>
          </a:extLst>
        </xdr:cNvPr>
        <xdr:cNvSpPr txBox="1"/>
      </xdr:nvSpPr>
      <xdr:spPr>
        <a:xfrm>
          <a:off x="14389744" y="1341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32275</xdr:rowOff>
    </xdr:from>
    <xdr:ext cx="405111" cy="259045"/>
    <xdr:sp macro="" textlink="">
      <xdr:nvSpPr>
        <xdr:cNvPr id="632" name="n_3mainValue【消防施設】&#10;有形固定資産減価償却率">
          <a:extLst>
            <a:ext uri="{FF2B5EF4-FFF2-40B4-BE49-F238E27FC236}">
              <a16:creationId xmlns:a16="http://schemas.microsoft.com/office/drawing/2014/main" id="{00000000-0008-0000-0F00-000078020000}"/>
            </a:ext>
          </a:extLst>
        </xdr:cNvPr>
        <xdr:cNvSpPr txBox="1"/>
      </xdr:nvSpPr>
      <xdr:spPr>
        <a:xfrm>
          <a:off x="13500744" y="1340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5" name="【消防施設】&#10;一人当たり面積グラフ枠">
          <a:extLst>
            <a:ext uri="{FF2B5EF4-FFF2-40B4-BE49-F238E27FC236}">
              <a16:creationId xmlns:a16="http://schemas.microsoft.com/office/drawing/2014/main" id="{00000000-0008-0000-0F00-00008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86</xdr:row>
      <xdr:rowOff>76200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flipV="1">
          <a:off x="22160864" y="134416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57" name="【消防施設】&#10;一人当たり面積最小値テキスト">
          <a:extLst>
            <a:ext uri="{FF2B5EF4-FFF2-40B4-BE49-F238E27FC236}">
              <a16:creationId xmlns:a16="http://schemas.microsoft.com/office/drawing/2014/main" id="{00000000-0008-0000-0F00-000091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659" name="【消防施設】&#10;一人当たり面積最大値テキスト">
          <a:extLst>
            <a:ext uri="{FF2B5EF4-FFF2-40B4-BE49-F238E27FC236}">
              <a16:creationId xmlns:a16="http://schemas.microsoft.com/office/drawing/2014/main" id="{00000000-0008-0000-0F00-000093020000}"/>
            </a:ext>
          </a:extLst>
        </xdr:cNvPr>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109238</xdr:rowOff>
    </xdr:from>
    <xdr:ext cx="469744" cy="259045"/>
    <xdr:sp macro="" textlink="">
      <xdr:nvSpPr>
        <xdr:cNvPr id="661" name="【消防施設】&#10;一人当たり面積平均値テキスト">
          <a:extLst>
            <a:ext uri="{FF2B5EF4-FFF2-40B4-BE49-F238E27FC236}">
              <a16:creationId xmlns:a16="http://schemas.microsoft.com/office/drawing/2014/main" id="{00000000-0008-0000-0F00-000095020000}"/>
            </a:ext>
          </a:extLst>
        </xdr:cNvPr>
        <xdr:cNvSpPr txBox="1"/>
      </xdr:nvSpPr>
      <xdr:spPr>
        <a:xfrm>
          <a:off x="22199600" y="14339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86361</xdr:rowOff>
    </xdr:from>
    <xdr:to>
      <xdr:col>116</xdr:col>
      <xdr:colOff>114300</xdr:colOff>
      <xdr:row>85</xdr:row>
      <xdr:rowOff>16511</xdr:rowOff>
    </xdr:to>
    <xdr:sp macro="" textlink="">
      <xdr:nvSpPr>
        <xdr:cNvPr id="662" name="フローチャート: 判断 661">
          <a:extLst>
            <a:ext uri="{FF2B5EF4-FFF2-40B4-BE49-F238E27FC236}">
              <a16:creationId xmlns:a16="http://schemas.microsoft.com/office/drawing/2014/main" id="{00000000-0008-0000-0F00-000096020000}"/>
            </a:ext>
          </a:extLst>
        </xdr:cNvPr>
        <xdr:cNvSpPr/>
      </xdr:nvSpPr>
      <xdr:spPr>
        <a:xfrm>
          <a:off x="22110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663" name="フローチャート: 判断 662">
          <a:extLst>
            <a:ext uri="{FF2B5EF4-FFF2-40B4-BE49-F238E27FC236}">
              <a16:creationId xmlns:a16="http://schemas.microsoft.com/office/drawing/2014/main" id="{00000000-0008-0000-0F00-000097020000}"/>
            </a:ext>
          </a:extLst>
        </xdr:cNvPr>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109220</xdr:rowOff>
    </xdr:from>
    <xdr:to>
      <xdr:col>107</xdr:col>
      <xdr:colOff>101600</xdr:colOff>
      <xdr:row>85</xdr:row>
      <xdr:rowOff>39370</xdr:rowOff>
    </xdr:to>
    <xdr:sp macro="" textlink="">
      <xdr:nvSpPr>
        <xdr:cNvPr id="664" name="フローチャート: 判断 663">
          <a:extLst>
            <a:ext uri="{FF2B5EF4-FFF2-40B4-BE49-F238E27FC236}">
              <a16:creationId xmlns:a16="http://schemas.microsoft.com/office/drawing/2014/main" id="{00000000-0008-0000-0F00-000098020000}"/>
            </a:ext>
          </a:extLst>
        </xdr:cNvPr>
        <xdr:cNvSpPr/>
      </xdr:nvSpPr>
      <xdr:spPr>
        <a:xfrm>
          <a:off x="20383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65" name="フローチャート: 判断 664">
          <a:extLst>
            <a:ext uri="{FF2B5EF4-FFF2-40B4-BE49-F238E27FC236}">
              <a16:creationId xmlns:a16="http://schemas.microsoft.com/office/drawing/2014/main" id="{00000000-0008-0000-0F00-000099020000}"/>
            </a:ext>
          </a:extLst>
        </xdr:cNvPr>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132080</xdr:rowOff>
    </xdr:from>
    <xdr:to>
      <xdr:col>98</xdr:col>
      <xdr:colOff>38100</xdr:colOff>
      <xdr:row>85</xdr:row>
      <xdr:rowOff>62230</xdr:rowOff>
    </xdr:to>
    <xdr:sp macro="" textlink="">
      <xdr:nvSpPr>
        <xdr:cNvPr id="666" name="フローチャート: 判断 665">
          <a:extLst>
            <a:ext uri="{FF2B5EF4-FFF2-40B4-BE49-F238E27FC236}">
              <a16:creationId xmlns:a16="http://schemas.microsoft.com/office/drawing/2014/main" id="{00000000-0008-0000-0F00-00009A020000}"/>
            </a:ext>
          </a:extLst>
        </xdr:cNvPr>
        <xdr:cNvSpPr/>
      </xdr:nvSpPr>
      <xdr:spPr>
        <a:xfrm>
          <a:off x="18605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672" name="楕円 671">
          <a:extLst>
            <a:ext uri="{FF2B5EF4-FFF2-40B4-BE49-F238E27FC236}">
              <a16:creationId xmlns:a16="http://schemas.microsoft.com/office/drawing/2014/main" id="{00000000-0008-0000-0F00-0000A0020000}"/>
            </a:ext>
          </a:extLst>
        </xdr:cNvPr>
        <xdr:cNvSpPr/>
      </xdr:nvSpPr>
      <xdr:spPr>
        <a:xfrm>
          <a:off x="221107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133366</xdr:rowOff>
    </xdr:from>
    <xdr:ext cx="469744" cy="259045"/>
    <xdr:sp macro="" textlink="">
      <xdr:nvSpPr>
        <xdr:cNvPr id="673" name="【消防施設】&#10;一人当たり面積該当値テキスト">
          <a:extLst>
            <a:ext uri="{FF2B5EF4-FFF2-40B4-BE49-F238E27FC236}">
              <a16:creationId xmlns:a16="http://schemas.microsoft.com/office/drawing/2014/main" id="{00000000-0008-0000-0F00-0000A1020000}"/>
            </a:ext>
          </a:extLst>
        </xdr:cNvPr>
        <xdr:cNvSpPr txBox="1"/>
      </xdr:nvSpPr>
      <xdr:spPr>
        <a:xfrm>
          <a:off x="22199600" y="1453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162561</xdr:rowOff>
    </xdr:from>
    <xdr:to>
      <xdr:col>112</xdr:col>
      <xdr:colOff>38100</xdr:colOff>
      <xdr:row>85</xdr:row>
      <xdr:rowOff>92711</xdr:rowOff>
    </xdr:to>
    <xdr:sp macro="" textlink="">
      <xdr:nvSpPr>
        <xdr:cNvPr id="674" name="楕円 673">
          <a:extLst>
            <a:ext uri="{FF2B5EF4-FFF2-40B4-BE49-F238E27FC236}">
              <a16:creationId xmlns:a16="http://schemas.microsoft.com/office/drawing/2014/main" id="{00000000-0008-0000-0F00-0000A2020000}"/>
            </a:ext>
          </a:extLst>
        </xdr:cNvPr>
        <xdr:cNvSpPr/>
      </xdr:nvSpPr>
      <xdr:spPr>
        <a:xfrm>
          <a:off x="21272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34289</xdr:rowOff>
    </xdr:from>
    <xdr:to>
      <xdr:col>116</xdr:col>
      <xdr:colOff>63500</xdr:colOff>
      <xdr:row>85</xdr:row>
      <xdr:rowOff>41911</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flipV="1">
          <a:off x="21323300" y="146075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162561</xdr:rowOff>
    </xdr:from>
    <xdr:to>
      <xdr:col>107</xdr:col>
      <xdr:colOff>101600</xdr:colOff>
      <xdr:row>85</xdr:row>
      <xdr:rowOff>92711</xdr:rowOff>
    </xdr:to>
    <xdr:sp macro="" textlink="">
      <xdr:nvSpPr>
        <xdr:cNvPr id="676" name="楕円 675">
          <a:extLst>
            <a:ext uri="{FF2B5EF4-FFF2-40B4-BE49-F238E27FC236}">
              <a16:creationId xmlns:a16="http://schemas.microsoft.com/office/drawing/2014/main" id="{00000000-0008-0000-0F00-0000A4020000}"/>
            </a:ext>
          </a:extLst>
        </xdr:cNvPr>
        <xdr:cNvSpPr/>
      </xdr:nvSpPr>
      <xdr:spPr>
        <a:xfrm>
          <a:off x="20383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41911</xdr:rowOff>
    </xdr:from>
    <xdr:to>
      <xdr:col>111</xdr:col>
      <xdr:colOff>177800</xdr:colOff>
      <xdr:row>85</xdr:row>
      <xdr:rowOff>41911</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20434300" y="14615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13970</xdr:rowOff>
    </xdr:from>
    <xdr:to>
      <xdr:col>102</xdr:col>
      <xdr:colOff>165100</xdr:colOff>
      <xdr:row>85</xdr:row>
      <xdr:rowOff>115570</xdr:rowOff>
    </xdr:to>
    <xdr:sp macro="" textlink="">
      <xdr:nvSpPr>
        <xdr:cNvPr id="678" name="楕円 677">
          <a:extLst>
            <a:ext uri="{FF2B5EF4-FFF2-40B4-BE49-F238E27FC236}">
              <a16:creationId xmlns:a16="http://schemas.microsoft.com/office/drawing/2014/main" id="{00000000-0008-0000-0F00-0000A6020000}"/>
            </a:ext>
          </a:extLst>
        </xdr:cNvPr>
        <xdr:cNvSpPr/>
      </xdr:nvSpPr>
      <xdr:spPr>
        <a:xfrm>
          <a:off x="19494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41911</xdr:rowOff>
    </xdr:from>
    <xdr:to>
      <xdr:col>107</xdr:col>
      <xdr:colOff>50800</xdr:colOff>
      <xdr:row>85</xdr:row>
      <xdr:rowOff>64770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flipV="1">
          <a:off x="19545300" y="146151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55897</xdr:rowOff>
    </xdr:from>
    <xdr:ext cx="469744" cy="259045"/>
    <xdr:sp macro="" textlink="">
      <xdr:nvSpPr>
        <xdr:cNvPr id="680" name="n_1aveValue【消防施設】&#10;一人当たり面積">
          <a:extLst>
            <a:ext uri="{FF2B5EF4-FFF2-40B4-BE49-F238E27FC236}">
              <a16:creationId xmlns:a16="http://schemas.microsoft.com/office/drawing/2014/main" id="{00000000-0008-0000-0F00-0000A8020000}"/>
            </a:ext>
          </a:extLst>
        </xdr:cNvPr>
        <xdr:cNvSpPr txBox="1"/>
      </xdr:nvSpPr>
      <xdr:spPr>
        <a:xfrm>
          <a:off x="210757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55897</xdr:rowOff>
    </xdr:from>
    <xdr:ext cx="469744" cy="259045"/>
    <xdr:sp macro="" textlink="">
      <xdr:nvSpPr>
        <xdr:cNvPr id="681" name="n_2aveValue【消防施設】&#10;一人当たり面積">
          <a:extLst>
            <a:ext uri="{FF2B5EF4-FFF2-40B4-BE49-F238E27FC236}">
              <a16:creationId xmlns:a16="http://schemas.microsoft.com/office/drawing/2014/main" id="{00000000-0008-0000-0F00-0000A9020000}"/>
            </a:ext>
          </a:extLst>
        </xdr:cNvPr>
        <xdr:cNvSpPr txBox="1"/>
      </xdr:nvSpPr>
      <xdr:spPr>
        <a:xfrm>
          <a:off x="201994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682" name="n_3aveValue【消防施設】&#10;一人当たり面積">
          <a:extLst>
            <a:ext uri="{FF2B5EF4-FFF2-40B4-BE49-F238E27FC236}">
              <a16:creationId xmlns:a16="http://schemas.microsoft.com/office/drawing/2014/main" id="{00000000-0008-0000-0F00-0000AA020000}"/>
            </a:ext>
          </a:extLst>
        </xdr:cNvPr>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78757</xdr:rowOff>
    </xdr:from>
    <xdr:ext cx="469744" cy="259045"/>
    <xdr:sp macro="" textlink="">
      <xdr:nvSpPr>
        <xdr:cNvPr id="683" name="n_4aveValue【消防施設】&#10;一人当たり面積">
          <a:extLst>
            <a:ext uri="{FF2B5EF4-FFF2-40B4-BE49-F238E27FC236}">
              <a16:creationId xmlns:a16="http://schemas.microsoft.com/office/drawing/2014/main" id="{00000000-0008-0000-0F00-0000AB020000}"/>
            </a:ext>
          </a:extLst>
        </xdr:cNvPr>
        <xdr:cNvSpPr txBox="1"/>
      </xdr:nvSpPr>
      <xdr:spPr>
        <a:xfrm>
          <a:off x="18421427"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83838</xdr:rowOff>
    </xdr:from>
    <xdr:ext cx="469744" cy="259045"/>
    <xdr:sp macro="" textlink="">
      <xdr:nvSpPr>
        <xdr:cNvPr id="684" name="n_1mainValue【消防施設】&#10;一人当たり面積">
          <a:extLst>
            <a:ext uri="{FF2B5EF4-FFF2-40B4-BE49-F238E27FC236}">
              <a16:creationId xmlns:a16="http://schemas.microsoft.com/office/drawing/2014/main" id="{00000000-0008-0000-0F00-0000AC020000}"/>
            </a:ext>
          </a:extLst>
        </xdr:cNvPr>
        <xdr:cNvSpPr txBox="1"/>
      </xdr:nvSpPr>
      <xdr:spPr>
        <a:xfrm>
          <a:off x="210757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83838</xdr:rowOff>
    </xdr:from>
    <xdr:ext cx="469744" cy="259045"/>
    <xdr:sp macro="" textlink="">
      <xdr:nvSpPr>
        <xdr:cNvPr id="685" name="n_2mainValue【消防施設】&#10;一人当たり面積">
          <a:extLst>
            <a:ext uri="{FF2B5EF4-FFF2-40B4-BE49-F238E27FC236}">
              <a16:creationId xmlns:a16="http://schemas.microsoft.com/office/drawing/2014/main" id="{00000000-0008-0000-0F00-0000AD020000}"/>
            </a:ext>
          </a:extLst>
        </xdr:cNvPr>
        <xdr:cNvSpPr txBox="1"/>
      </xdr:nvSpPr>
      <xdr:spPr>
        <a:xfrm>
          <a:off x="201994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106697</xdr:rowOff>
    </xdr:from>
    <xdr:ext cx="469744" cy="259045"/>
    <xdr:sp macro="" textlink="">
      <xdr:nvSpPr>
        <xdr:cNvPr id="686" name="n_3mainValue【消防施設】&#10;一人当たり面積">
          <a:extLst>
            <a:ext uri="{FF2B5EF4-FFF2-40B4-BE49-F238E27FC236}">
              <a16:creationId xmlns:a16="http://schemas.microsoft.com/office/drawing/2014/main" id="{00000000-0008-0000-0F00-0000AE020000}"/>
            </a:ext>
          </a:extLst>
        </xdr:cNvPr>
        <xdr:cNvSpPr txBox="1"/>
      </xdr:nvSpPr>
      <xdr:spPr>
        <a:xfrm>
          <a:off x="19310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1" name="【庁舎】&#10;有形固定資産減価償却率グラフ枠">
          <a:extLst>
            <a:ext uri="{FF2B5EF4-FFF2-40B4-BE49-F238E27FC236}">
              <a16:creationId xmlns:a16="http://schemas.microsoft.com/office/drawing/2014/main" id="{00000000-0008-0000-0F00-0000C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43543</xdr:rowOff>
    </xdr:from>
    <xdr:to>
      <xdr:col>85</xdr:col>
      <xdr:colOff>126364</xdr:colOff>
      <xdr:row>108</xdr:row>
      <xdr:rowOff>33745</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flipV="1">
          <a:off x="16318864" y="17188543"/>
          <a:ext cx="0" cy="1361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37572</xdr:rowOff>
    </xdr:from>
    <xdr:ext cx="405111" cy="259045"/>
    <xdr:sp macro="" textlink="">
      <xdr:nvSpPr>
        <xdr:cNvPr id="713" name="【庁舎】&#10;有形固定資産減価償却率最小値テキスト">
          <a:extLst>
            <a:ext uri="{FF2B5EF4-FFF2-40B4-BE49-F238E27FC236}">
              <a16:creationId xmlns:a16="http://schemas.microsoft.com/office/drawing/2014/main" id="{00000000-0008-0000-0F00-0000C9020000}"/>
            </a:ext>
          </a:extLst>
        </xdr:cNvPr>
        <xdr:cNvSpPr txBox="1"/>
      </xdr:nvSpPr>
      <xdr:spPr>
        <a:xfrm>
          <a:off x="16357600" y="1855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33745</xdr:rowOff>
    </xdr:from>
    <xdr:to>
      <xdr:col>86</xdr:col>
      <xdr:colOff>25400</xdr:colOff>
      <xdr:row>108</xdr:row>
      <xdr:rowOff>33745</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6230600" y="1855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161670</xdr:rowOff>
    </xdr:from>
    <xdr:ext cx="340478" cy="259045"/>
    <xdr:sp macro="" textlink="">
      <xdr:nvSpPr>
        <xdr:cNvPr id="715" name="【庁舎】&#10;有形固定資産減価償却率最大値テキスト">
          <a:extLst>
            <a:ext uri="{FF2B5EF4-FFF2-40B4-BE49-F238E27FC236}">
              <a16:creationId xmlns:a16="http://schemas.microsoft.com/office/drawing/2014/main" id="{00000000-0008-0000-0F00-0000CB020000}"/>
            </a:ext>
          </a:extLst>
        </xdr:cNvPr>
        <xdr:cNvSpPr txBox="1"/>
      </xdr:nvSpPr>
      <xdr:spPr>
        <a:xfrm>
          <a:off x="16357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43543</xdr:rowOff>
    </xdr:from>
    <xdr:to>
      <xdr:col>86</xdr:col>
      <xdr:colOff>25400</xdr:colOff>
      <xdr:row>100</xdr:row>
      <xdr:rowOff>43543</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6230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717" name="【庁舎】&#10;有形固定資産減価償却率平均値テキスト">
          <a:extLst>
            <a:ext uri="{FF2B5EF4-FFF2-40B4-BE49-F238E27FC236}">
              <a16:creationId xmlns:a16="http://schemas.microsoft.com/office/drawing/2014/main" id="{00000000-0008-0000-0F00-0000CD020000}"/>
            </a:ext>
          </a:extLst>
        </xdr:cNvPr>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18" name="フローチャート: 判断 717">
          <a:extLst>
            <a:ext uri="{FF2B5EF4-FFF2-40B4-BE49-F238E27FC236}">
              <a16:creationId xmlns:a16="http://schemas.microsoft.com/office/drawing/2014/main" id="{00000000-0008-0000-0F00-0000CE020000}"/>
            </a:ext>
          </a:extLst>
        </xdr:cNvPr>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162561</xdr:rowOff>
    </xdr:from>
    <xdr:to>
      <xdr:col>81</xdr:col>
      <xdr:colOff>101600</xdr:colOff>
      <xdr:row>104</xdr:row>
      <xdr:rowOff>92711</xdr:rowOff>
    </xdr:to>
    <xdr:sp macro="" textlink="">
      <xdr:nvSpPr>
        <xdr:cNvPr id="719" name="フローチャート: 判断 718">
          <a:extLst>
            <a:ext uri="{FF2B5EF4-FFF2-40B4-BE49-F238E27FC236}">
              <a16:creationId xmlns:a16="http://schemas.microsoft.com/office/drawing/2014/main" id="{00000000-0008-0000-0F00-0000CF020000}"/>
            </a:ext>
          </a:extLst>
        </xdr:cNvPr>
        <xdr:cNvSpPr/>
      </xdr:nvSpPr>
      <xdr:spPr>
        <a:xfrm>
          <a:off x="15430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95613</xdr:rowOff>
    </xdr:from>
    <xdr:to>
      <xdr:col>76</xdr:col>
      <xdr:colOff>165100</xdr:colOff>
      <xdr:row>104</xdr:row>
      <xdr:rowOff>25763</xdr:rowOff>
    </xdr:to>
    <xdr:sp macro="" textlink="">
      <xdr:nvSpPr>
        <xdr:cNvPr id="720" name="フローチャート: 判断 719">
          <a:extLst>
            <a:ext uri="{FF2B5EF4-FFF2-40B4-BE49-F238E27FC236}">
              <a16:creationId xmlns:a16="http://schemas.microsoft.com/office/drawing/2014/main" id="{00000000-0008-0000-0F00-0000D0020000}"/>
            </a:ext>
          </a:extLst>
        </xdr:cNvPr>
        <xdr:cNvSpPr/>
      </xdr:nvSpPr>
      <xdr:spPr>
        <a:xfrm>
          <a:off x="14541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721" name="フローチャート: 判断 720">
          <a:extLst>
            <a:ext uri="{FF2B5EF4-FFF2-40B4-BE49-F238E27FC236}">
              <a16:creationId xmlns:a16="http://schemas.microsoft.com/office/drawing/2014/main" id="{00000000-0008-0000-0F00-0000D1020000}"/>
            </a:ext>
          </a:extLst>
        </xdr:cNvPr>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156029</xdr:rowOff>
    </xdr:from>
    <xdr:to>
      <xdr:col>67</xdr:col>
      <xdr:colOff>101600</xdr:colOff>
      <xdr:row>103</xdr:row>
      <xdr:rowOff>86179</xdr:rowOff>
    </xdr:to>
    <xdr:sp macro="" textlink="">
      <xdr:nvSpPr>
        <xdr:cNvPr id="722" name="フローチャート: 判断 721">
          <a:extLst>
            <a:ext uri="{FF2B5EF4-FFF2-40B4-BE49-F238E27FC236}">
              <a16:creationId xmlns:a16="http://schemas.microsoft.com/office/drawing/2014/main" id="{00000000-0008-0000-0F00-0000D2020000}"/>
            </a:ext>
          </a:extLst>
        </xdr:cNvPr>
        <xdr:cNvSpPr/>
      </xdr:nvSpPr>
      <xdr:spPr>
        <a:xfrm>
          <a:off x="1276350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33564</xdr:rowOff>
    </xdr:from>
    <xdr:to>
      <xdr:col>85</xdr:col>
      <xdr:colOff>177800</xdr:colOff>
      <xdr:row>101</xdr:row>
      <xdr:rowOff>135164</xdr:rowOff>
    </xdr:to>
    <xdr:sp macro="" textlink="">
      <xdr:nvSpPr>
        <xdr:cNvPr id="728" name="楕円 727">
          <a:extLst>
            <a:ext uri="{FF2B5EF4-FFF2-40B4-BE49-F238E27FC236}">
              <a16:creationId xmlns:a16="http://schemas.microsoft.com/office/drawing/2014/main" id="{00000000-0008-0000-0F00-0000D8020000}"/>
            </a:ext>
          </a:extLst>
        </xdr:cNvPr>
        <xdr:cNvSpPr/>
      </xdr:nvSpPr>
      <xdr:spPr>
        <a:xfrm>
          <a:off x="16268700" y="1735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56441</xdr:rowOff>
    </xdr:from>
    <xdr:ext cx="405111" cy="259045"/>
    <xdr:sp macro="" textlink="">
      <xdr:nvSpPr>
        <xdr:cNvPr id="729" name="【庁舎】&#10;有形固定資産減価償却率該当値テキスト">
          <a:extLst>
            <a:ext uri="{FF2B5EF4-FFF2-40B4-BE49-F238E27FC236}">
              <a16:creationId xmlns:a16="http://schemas.microsoft.com/office/drawing/2014/main" id="{00000000-0008-0000-0F00-0000D9020000}"/>
            </a:ext>
          </a:extLst>
        </xdr:cNvPr>
        <xdr:cNvSpPr txBox="1"/>
      </xdr:nvSpPr>
      <xdr:spPr>
        <a:xfrm>
          <a:off x="16357600" y="1720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170724</xdr:rowOff>
    </xdr:from>
    <xdr:to>
      <xdr:col>81</xdr:col>
      <xdr:colOff>101600</xdr:colOff>
      <xdr:row>101</xdr:row>
      <xdr:rowOff>100874</xdr:rowOff>
    </xdr:to>
    <xdr:sp macro="" textlink="">
      <xdr:nvSpPr>
        <xdr:cNvPr id="730" name="楕円 729">
          <a:extLst>
            <a:ext uri="{FF2B5EF4-FFF2-40B4-BE49-F238E27FC236}">
              <a16:creationId xmlns:a16="http://schemas.microsoft.com/office/drawing/2014/main" id="{00000000-0008-0000-0F00-0000DA020000}"/>
            </a:ext>
          </a:extLst>
        </xdr:cNvPr>
        <xdr:cNvSpPr/>
      </xdr:nvSpPr>
      <xdr:spPr>
        <a:xfrm>
          <a:off x="15430500" y="1731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50074</xdr:rowOff>
    </xdr:from>
    <xdr:to>
      <xdr:col>85</xdr:col>
      <xdr:colOff>127000</xdr:colOff>
      <xdr:row>101</xdr:row>
      <xdr:rowOff>84364</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5481300" y="1736652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138068</xdr:rowOff>
    </xdr:from>
    <xdr:to>
      <xdr:col>76</xdr:col>
      <xdr:colOff>165100</xdr:colOff>
      <xdr:row>101</xdr:row>
      <xdr:rowOff>68218</xdr:rowOff>
    </xdr:to>
    <xdr:sp macro="" textlink="">
      <xdr:nvSpPr>
        <xdr:cNvPr id="732" name="楕円 731">
          <a:extLst>
            <a:ext uri="{FF2B5EF4-FFF2-40B4-BE49-F238E27FC236}">
              <a16:creationId xmlns:a16="http://schemas.microsoft.com/office/drawing/2014/main" id="{00000000-0008-0000-0F00-0000DC020000}"/>
            </a:ext>
          </a:extLst>
        </xdr:cNvPr>
        <xdr:cNvSpPr/>
      </xdr:nvSpPr>
      <xdr:spPr>
        <a:xfrm>
          <a:off x="14541500" y="1728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17418</xdr:rowOff>
    </xdr:from>
    <xdr:to>
      <xdr:col>81</xdr:col>
      <xdr:colOff>50800</xdr:colOff>
      <xdr:row>101</xdr:row>
      <xdr:rowOff>50074</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4592300" y="1733386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103777</xdr:rowOff>
    </xdr:from>
    <xdr:to>
      <xdr:col>72</xdr:col>
      <xdr:colOff>38100</xdr:colOff>
      <xdr:row>105</xdr:row>
      <xdr:rowOff>33927</xdr:rowOff>
    </xdr:to>
    <xdr:sp macro="" textlink="">
      <xdr:nvSpPr>
        <xdr:cNvPr id="734" name="楕円 733">
          <a:extLst>
            <a:ext uri="{FF2B5EF4-FFF2-40B4-BE49-F238E27FC236}">
              <a16:creationId xmlns:a16="http://schemas.microsoft.com/office/drawing/2014/main" id="{00000000-0008-0000-0F00-0000DE020000}"/>
            </a:ext>
          </a:extLst>
        </xdr:cNvPr>
        <xdr:cNvSpPr/>
      </xdr:nvSpPr>
      <xdr:spPr>
        <a:xfrm>
          <a:off x="13652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17418</xdr:rowOff>
    </xdr:from>
    <xdr:to>
      <xdr:col>76</xdr:col>
      <xdr:colOff>114300</xdr:colOff>
      <xdr:row>104</xdr:row>
      <xdr:rowOff>154577</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flipV="1">
          <a:off x="13703300" y="17333868"/>
          <a:ext cx="8890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83838</xdr:rowOff>
    </xdr:from>
    <xdr:ext cx="405111" cy="259045"/>
    <xdr:sp macro="" textlink="">
      <xdr:nvSpPr>
        <xdr:cNvPr id="736" name="n_1aveValue【庁舎】&#10;有形固定資産減価償却率">
          <a:extLst>
            <a:ext uri="{FF2B5EF4-FFF2-40B4-BE49-F238E27FC236}">
              <a16:creationId xmlns:a16="http://schemas.microsoft.com/office/drawing/2014/main" id="{00000000-0008-0000-0F00-0000E0020000}"/>
            </a:ext>
          </a:extLst>
        </xdr:cNvPr>
        <xdr:cNvSpPr txBox="1"/>
      </xdr:nvSpPr>
      <xdr:spPr>
        <a:xfrm>
          <a:off x="152660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16890</xdr:rowOff>
    </xdr:from>
    <xdr:ext cx="405111" cy="259045"/>
    <xdr:sp macro="" textlink="">
      <xdr:nvSpPr>
        <xdr:cNvPr id="737" name="n_2aveValue【庁舎】&#10;有形固定資産減価償却率">
          <a:extLst>
            <a:ext uri="{FF2B5EF4-FFF2-40B4-BE49-F238E27FC236}">
              <a16:creationId xmlns:a16="http://schemas.microsoft.com/office/drawing/2014/main" id="{00000000-0008-0000-0F00-0000E1020000}"/>
            </a:ext>
          </a:extLst>
        </xdr:cNvPr>
        <xdr:cNvSpPr txBox="1"/>
      </xdr:nvSpPr>
      <xdr:spPr>
        <a:xfrm>
          <a:off x="14389744" y="178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1469</xdr:rowOff>
    </xdr:from>
    <xdr:ext cx="405111" cy="259045"/>
    <xdr:sp macro="" textlink="">
      <xdr:nvSpPr>
        <xdr:cNvPr id="738" name="n_3aveValue【庁舎】&#10;有形固定資産減価償却率">
          <a:extLst>
            <a:ext uri="{FF2B5EF4-FFF2-40B4-BE49-F238E27FC236}">
              <a16:creationId xmlns:a16="http://schemas.microsoft.com/office/drawing/2014/main" id="{00000000-0008-0000-0F00-0000E2020000}"/>
            </a:ext>
          </a:extLst>
        </xdr:cNvPr>
        <xdr:cNvSpPr txBox="1"/>
      </xdr:nvSpPr>
      <xdr:spPr>
        <a:xfrm>
          <a:off x="13500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102706</xdr:rowOff>
    </xdr:from>
    <xdr:ext cx="405111" cy="259045"/>
    <xdr:sp macro="" textlink="">
      <xdr:nvSpPr>
        <xdr:cNvPr id="739" name="n_4aveValue【庁舎】&#10;有形固定資産減価償却率">
          <a:extLst>
            <a:ext uri="{FF2B5EF4-FFF2-40B4-BE49-F238E27FC236}">
              <a16:creationId xmlns:a16="http://schemas.microsoft.com/office/drawing/2014/main" id="{00000000-0008-0000-0F00-0000E3020000}"/>
            </a:ext>
          </a:extLst>
        </xdr:cNvPr>
        <xdr:cNvSpPr txBox="1"/>
      </xdr:nvSpPr>
      <xdr:spPr>
        <a:xfrm>
          <a:off x="126117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117401</xdr:rowOff>
    </xdr:from>
    <xdr:ext cx="405111" cy="259045"/>
    <xdr:sp macro="" textlink="">
      <xdr:nvSpPr>
        <xdr:cNvPr id="740" name="n_1mainValue【庁舎】&#10;有形固定資産減価償却率">
          <a:extLst>
            <a:ext uri="{FF2B5EF4-FFF2-40B4-BE49-F238E27FC236}">
              <a16:creationId xmlns:a16="http://schemas.microsoft.com/office/drawing/2014/main" id="{00000000-0008-0000-0F00-0000E4020000}"/>
            </a:ext>
          </a:extLst>
        </xdr:cNvPr>
        <xdr:cNvSpPr txBox="1"/>
      </xdr:nvSpPr>
      <xdr:spPr>
        <a:xfrm>
          <a:off x="15266044" y="1709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84745</xdr:rowOff>
    </xdr:from>
    <xdr:ext cx="405111" cy="259045"/>
    <xdr:sp macro="" textlink="">
      <xdr:nvSpPr>
        <xdr:cNvPr id="741" name="n_2mainValue【庁舎】&#10;有形固定資産減価償却率">
          <a:extLst>
            <a:ext uri="{FF2B5EF4-FFF2-40B4-BE49-F238E27FC236}">
              <a16:creationId xmlns:a16="http://schemas.microsoft.com/office/drawing/2014/main" id="{00000000-0008-0000-0F00-0000E5020000}"/>
            </a:ext>
          </a:extLst>
        </xdr:cNvPr>
        <xdr:cNvSpPr txBox="1"/>
      </xdr:nvSpPr>
      <xdr:spPr>
        <a:xfrm>
          <a:off x="14389744" y="1705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25054</xdr:rowOff>
    </xdr:from>
    <xdr:ext cx="405111" cy="259045"/>
    <xdr:sp macro="" textlink="">
      <xdr:nvSpPr>
        <xdr:cNvPr id="742" name="n_3mainValue【庁舎】&#10;有形固定資産減価償却率">
          <a:extLst>
            <a:ext uri="{FF2B5EF4-FFF2-40B4-BE49-F238E27FC236}">
              <a16:creationId xmlns:a16="http://schemas.microsoft.com/office/drawing/2014/main" id="{00000000-0008-0000-0F00-0000E6020000}"/>
            </a:ext>
          </a:extLst>
        </xdr:cNvPr>
        <xdr:cNvSpPr txBox="1"/>
      </xdr:nvSpPr>
      <xdr:spPr>
        <a:xfrm>
          <a:off x="135007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7" name="正方形/長方形 746">
          <a:extLst>
            <a:ext uri="{FF2B5EF4-FFF2-40B4-BE49-F238E27FC236}">
              <a16:creationId xmlns:a16="http://schemas.microsoft.com/office/drawing/2014/main" id="{00000000-0008-0000-0F00-0000E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8" name="正方形/長方形 747">
          <a:extLst>
            <a:ext uri="{FF2B5EF4-FFF2-40B4-BE49-F238E27FC236}">
              <a16:creationId xmlns:a16="http://schemas.microsoft.com/office/drawing/2014/main" id="{00000000-0008-0000-0F00-0000E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9" name="正方形/長方形 748">
          <a:extLst>
            <a:ext uri="{FF2B5EF4-FFF2-40B4-BE49-F238E27FC236}">
              <a16:creationId xmlns:a16="http://schemas.microsoft.com/office/drawing/2014/main" id="{00000000-0008-0000-0F00-0000E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0" name="正方形/長方形 749">
          <a:extLst>
            <a:ext uri="{FF2B5EF4-FFF2-40B4-BE49-F238E27FC236}">
              <a16:creationId xmlns:a16="http://schemas.microsoft.com/office/drawing/2014/main" id="{00000000-0008-0000-0F00-0000E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3" name="【庁舎】&#10;一人当たり面積グラフ枠">
          <a:extLst>
            <a:ext uri="{FF2B5EF4-FFF2-40B4-BE49-F238E27FC236}">
              <a16:creationId xmlns:a16="http://schemas.microsoft.com/office/drawing/2014/main" id="{00000000-0008-0000-0F00-0000F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25908</xdr:rowOff>
    </xdr:from>
    <xdr:to>
      <xdr:col>116</xdr:col>
      <xdr:colOff>62864</xdr:colOff>
      <xdr:row>107</xdr:row>
      <xdr:rowOff>96774</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flipV="1">
          <a:off x="22160864" y="175138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765" name="【庁舎】&#10;一人当たり面積最小値テキスト">
          <a:extLst>
            <a:ext uri="{FF2B5EF4-FFF2-40B4-BE49-F238E27FC236}">
              <a16:creationId xmlns:a16="http://schemas.microsoft.com/office/drawing/2014/main" id="{00000000-0008-0000-0F00-0000FD020000}"/>
            </a:ext>
          </a:extLst>
        </xdr:cNvPr>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144035</xdr:rowOff>
    </xdr:from>
    <xdr:ext cx="469744" cy="259045"/>
    <xdr:sp macro="" textlink="">
      <xdr:nvSpPr>
        <xdr:cNvPr id="767" name="【庁舎】&#10;一人当たり面積最大値テキスト">
          <a:extLst>
            <a:ext uri="{FF2B5EF4-FFF2-40B4-BE49-F238E27FC236}">
              <a16:creationId xmlns:a16="http://schemas.microsoft.com/office/drawing/2014/main" id="{00000000-0008-0000-0F00-0000FF020000}"/>
            </a:ext>
          </a:extLst>
        </xdr:cNvPr>
        <xdr:cNvSpPr txBox="1"/>
      </xdr:nvSpPr>
      <xdr:spPr>
        <a:xfrm>
          <a:off x="22199600" y="1728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25908</xdr:rowOff>
    </xdr:from>
    <xdr:to>
      <xdr:col>116</xdr:col>
      <xdr:colOff>152400</xdr:colOff>
      <xdr:row>102</xdr:row>
      <xdr:rowOff>25908</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22072600" y="1751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95266</xdr:rowOff>
    </xdr:from>
    <xdr:ext cx="469744" cy="259045"/>
    <xdr:sp macro="" textlink="">
      <xdr:nvSpPr>
        <xdr:cNvPr id="769" name="【庁舎】&#10;一人当たり面積平均値テキスト">
          <a:extLst>
            <a:ext uri="{FF2B5EF4-FFF2-40B4-BE49-F238E27FC236}">
              <a16:creationId xmlns:a16="http://schemas.microsoft.com/office/drawing/2014/main" id="{00000000-0008-0000-0F00-000001030000}"/>
            </a:ext>
          </a:extLst>
        </xdr:cNvPr>
        <xdr:cNvSpPr txBox="1"/>
      </xdr:nvSpPr>
      <xdr:spPr>
        <a:xfrm>
          <a:off x="22199600" y="1792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770" name="フローチャート: 判断 769">
          <a:extLst>
            <a:ext uri="{FF2B5EF4-FFF2-40B4-BE49-F238E27FC236}">
              <a16:creationId xmlns:a16="http://schemas.microsoft.com/office/drawing/2014/main" id="{00000000-0008-0000-0F00-000002030000}"/>
            </a:ext>
          </a:extLst>
        </xdr:cNvPr>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98552</xdr:rowOff>
    </xdr:from>
    <xdr:to>
      <xdr:col>112</xdr:col>
      <xdr:colOff>38100</xdr:colOff>
      <xdr:row>105</xdr:row>
      <xdr:rowOff>28702</xdr:rowOff>
    </xdr:to>
    <xdr:sp macro="" textlink="">
      <xdr:nvSpPr>
        <xdr:cNvPr id="771" name="フローチャート: 判断 770">
          <a:extLst>
            <a:ext uri="{FF2B5EF4-FFF2-40B4-BE49-F238E27FC236}">
              <a16:creationId xmlns:a16="http://schemas.microsoft.com/office/drawing/2014/main" id="{00000000-0008-0000-0F00-000003030000}"/>
            </a:ext>
          </a:extLst>
        </xdr:cNvPr>
        <xdr:cNvSpPr/>
      </xdr:nvSpPr>
      <xdr:spPr>
        <a:xfrm>
          <a:off x="212725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80263</xdr:rowOff>
    </xdr:from>
    <xdr:to>
      <xdr:col>107</xdr:col>
      <xdr:colOff>101600</xdr:colOff>
      <xdr:row>105</xdr:row>
      <xdr:rowOff>10413</xdr:rowOff>
    </xdr:to>
    <xdr:sp macro="" textlink="">
      <xdr:nvSpPr>
        <xdr:cNvPr id="772" name="フローチャート: 判断 771">
          <a:extLst>
            <a:ext uri="{FF2B5EF4-FFF2-40B4-BE49-F238E27FC236}">
              <a16:creationId xmlns:a16="http://schemas.microsoft.com/office/drawing/2014/main" id="{00000000-0008-0000-0F00-000004030000}"/>
            </a:ext>
          </a:extLst>
        </xdr:cNvPr>
        <xdr:cNvSpPr/>
      </xdr:nvSpPr>
      <xdr:spPr>
        <a:xfrm>
          <a:off x="20383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773" name="フローチャート: 判断 772">
          <a:extLst>
            <a:ext uri="{FF2B5EF4-FFF2-40B4-BE49-F238E27FC236}">
              <a16:creationId xmlns:a16="http://schemas.microsoft.com/office/drawing/2014/main" id="{00000000-0008-0000-0F00-000005030000}"/>
            </a:ext>
          </a:extLst>
        </xdr:cNvPr>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109982</xdr:rowOff>
    </xdr:from>
    <xdr:to>
      <xdr:col>98</xdr:col>
      <xdr:colOff>38100</xdr:colOff>
      <xdr:row>104</xdr:row>
      <xdr:rowOff>40132</xdr:rowOff>
    </xdr:to>
    <xdr:sp macro="" textlink="">
      <xdr:nvSpPr>
        <xdr:cNvPr id="774" name="フローチャート: 判断 773">
          <a:extLst>
            <a:ext uri="{FF2B5EF4-FFF2-40B4-BE49-F238E27FC236}">
              <a16:creationId xmlns:a16="http://schemas.microsoft.com/office/drawing/2014/main" id="{00000000-0008-0000-0F00-000006030000}"/>
            </a:ext>
          </a:extLst>
        </xdr:cNvPr>
        <xdr:cNvSpPr/>
      </xdr:nvSpPr>
      <xdr:spPr>
        <a:xfrm>
          <a:off x="186055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155702</xdr:rowOff>
    </xdr:from>
    <xdr:to>
      <xdr:col>116</xdr:col>
      <xdr:colOff>114300</xdr:colOff>
      <xdr:row>104</xdr:row>
      <xdr:rowOff>85852</xdr:rowOff>
    </xdr:to>
    <xdr:sp macro="" textlink="">
      <xdr:nvSpPr>
        <xdr:cNvPr id="780" name="楕円 779">
          <a:extLst>
            <a:ext uri="{FF2B5EF4-FFF2-40B4-BE49-F238E27FC236}">
              <a16:creationId xmlns:a16="http://schemas.microsoft.com/office/drawing/2014/main" id="{00000000-0008-0000-0F00-00000C030000}"/>
            </a:ext>
          </a:extLst>
        </xdr:cNvPr>
        <xdr:cNvSpPr/>
      </xdr:nvSpPr>
      <xdr:spPr>
        <a:xfrm>
          <a:off x="22110700" y="1781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7129</xdr:rowOff>
    </xdr:from>
    <xdr:ext cx="469744" cy="259045"/>
    <xdr:sp macro="" textlink="">
      <xdr:nvSpPr>
        <xdr:cNvPr id="781" name="【庁舎】&#10;一人当たり面積該当値テキスト">
          <a:extLst>
            <a:ext uri="{FF2B5EF4-FFF2-40B4-BE49-F238E27FC236}">
              <a16:creationId xmlns:a16="http://schemas.microsoft.com/office/drawing/2014/main" id="{00000000-0008-0000-0F00-00000D030000}"/>
            </a:ext>
          </a:extLst>
        </xdr:cNvPr>
        <xdr:cNvSpPr txBox="1"/>
      </xdr:nvSpPr>
      <xdr:spPr>
        <a:xfrm>
          <a:off x="22199600" y="1766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160274</xdr:rowOff>
    </xdr:from>
    <xdr:to>
      <xdr:col>112</xdr:col>
      <xdr:colOff>38100</xdr:colOff>
      <xdr:row>104</xdr:row>
      <xdr:rowOff>90424</xdr:rowOff>
    </xdr:to>
    <xdr:sp macro="" textlink="">
      <xdr:nvSpPr>
        <xdr:cNvPr id="782" name="楕円 781">
          <a:extLst>
            <a:ext uri="{FF2B5EF4-FFF2-40B4-BE49-F238E27FC236}">
              <a16:creationId xmlns:a16="http://schemas.microsoft.com/office/drawing/2014/main" id="{00000000-0008-0000-0F00-00000E030000}"/>
            </a:ext>
          </a:extLst>
        </xdr:cNvPr>
        <xdr:cNvSpPr/>
      </xdr:nvSpPr>
      <xdr:spPr>
        <a:xfrm>
          <a:off x="21272500" y="178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35052</xdr:rowOff>
    </xdr:from>
    <xdr:to>
      <xdr:col>116</xdr:col>
      <xdr:colOff>63500</xdr:colOff>
      <xdr:row>104</xdr:row>
      <xdr:rowOff>39624</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flipV="1">
          <a:off x="21323300" y="178658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164846</xdr:rowOff>
    </xdr:from>
    <xdr:to>
      <xdr:col>107</xdr:col>
      <xdr:colOff>101600</xdr:colOff>
      <xdr:row>104</xdr:row>
      <xdr:rowOff>94996</xdr:rowOff>
    </xdr:to>
    <xdr:sp macro="" textlink="">
      <xdr:nvSpPr>
        <xdr:cNvPr id="784" name="楕円 783">
          <a:extLst>
            <a:ext uri="{FF2B5EF4-FFF2-40B4-BE49-F238E27FC236}">
              <a16:creationId xmlns:a16="http://schemas.microsoft.com/office/drawing/2014/main" id="{00000000-0008-0000-0F00-000010030000}"/>
            </a:ext>
          </a:extLst>
        </xdr:cNvPr>
        <xdr:cNvSpPr/>
      </xdr:nvSpPr>
      <xdr:spPr>
        <a:xfrm>
          <a:off x="20383500" y="178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39624</xdr:rowOff>
    </xdr:from>
    <xdr:to>
      <xdr:col>111</xdr:col>
      <xdr:colOff>177800</xdr:colOff>
      <xdr:row>104</xdr:row>
      <xdr:rowOff>44196</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flipV="1">
          <a:off x="20434300" y="178704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164846</xdr:rowOff>
    </xdr:from>
    <xdr:to>
      <xdr:col>102</xdr:col>
      <xdr:colOff>165100</xdr:colOff>
      <xdr:row>104</xdr:row>
      <xdr:rowOff>94996</xdr:rowOff>
    </xdr:to>
    <xdr:sp macro="" textlink="">
      <xdr:nvSpPr>
        <xdr:cNvPr id="786" name="楕円 785">
          <a:extLst>
            <a:ext uri="{FF2B5EF4-FFF2-40B4-BE49-F238E27FC236}">
              <a16:creationId xmlns:a16="http://schemas.microsoft.com/office/drawing/2014/main" id="{00000000-0008-0000-0F00-000012030000}"/>
            </a:ext>
          </a:extLst>
        </xdr:cNvPr>
        <xdr:cNvSpPr/>
      </xdr:nvSpPr>
      <xdr:spPr>
        <a:xfrm>
          <a:off x="19494500" y="178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44196</xdr:rowOff>
    </xdr:from>
    <xdr:to>
      <xdr:col>107</xdr:col>
      <xdr:colOff>50800</xdr:colOff>
      <xdr:row>104</xdr:row>
      <xdr:rowOff>44196</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9545300" y="17874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19829</xdr:rowOff>
    </xdr:from>
    <xdr:ext cx="469744" cy="259045"/>
    <xdr:sp macro="" textlink="">
      <xdr:nvSpPr>
        <xdr:cNvPr id="788" name="n_1aveValue【庁舎】&#10;一人当たり面積">
          <a:extLst>
            <a:ext uri="{FF2B5EF4-FFF2-40B4-BE49-F238E27FC236}">
              <a16:creationId xmlns:a16="http://schemas.microsoft.com/office/drawing/2014/main" id="{00000000-0008-0000-0F00-000014030000}"/>
            </a:ext>
          </a:extLst>
        </xdr:cNvPr>
        <xdr:cNvSpPr txBox="1"/>
      </xdr:nvSpPr>
      <xdr:spPr>
        <a:xfrm>
          <a:off x="21075727" y="1802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1540</xdr:rowOff>
    </xdr:from>
    <xdr:ext cx="469744" cy="259045"/>
    <xdr:sp macro="" textlink="">
      <xdr:nvSpPr>
        <xdr:cNvPr id="789" name="n_2aveValue【庁舎】&#10;一人当たり面積">
          <a:extLst>
            <a:ext uri="{FF2B5EF4-FFF2-40B4-BE49-F238E27FC236}">
              <a16:creationId xmlns:a16="http://schemas.microsoft.com/office/drawing/2014/main" id="{00000000-0008-0000-0F00-000015030000}"/>
            </a:ext>
          </a:extLst>
        </xdr:cNvPr>
        <xdr:cNvSpPr txBox="1"/>
      </xdr:nvSpPr>
      <xdr:spPr>
        <a:xfrm>
          <a:off x="20199427" y="1800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6114</xdr:rowOff>
    </xdr:from>
    <xdr:ext cx="469744" cy="259045"/>
    <xdr:sp macro="" textlink="">
      <xdr:nvSpPr>
        <xdr:cNvPr id="790" name="n_3aveValue【庁舎】&#10;一人当たり面積">
          <a:extLst>
            <a:ext uri="{FF2B5EF4-FFF2-40B4-BE49-F238E27FC236}">
              <a16:creationId xmlns:a16="http://schemas.microsoft.com/office/drawing/2014/main" id="{00000000-0008-0000-0F00-000016030000}"/>
            </a:ext>
          </a:extLst>
        </xdr:cNvPr>
        <xdr:cNvSpPr txBox="1"/>
      </xdr:nvSpPr>
      <xdr:spPr>
        <a:xfrm>
          <a:off x="193104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56659</xdr:rowOff>
    </xdr:from>
    <xdr:ext cx="469744" cy="259045"/>
    <xdr:sp macro="" textlink="">
      <xdr:nvSpPr>
        <xdr:cNvPr id="791" name="n_4aveValue【庁舎】&#10;一人当たり面積">
          <a:extLst>
            <a:ext uri="{FF2B5EF4-FFF2-40B4-BE49-F238E27FC236}">
              <a16:creationId xmlns:a16="http://schemas.microsoft.com/office/drawing/2014/main" id="{00000000-0008-0000-0F00-000017030000}"/>
            </a:ext>
          </a:extLst>
        </xdr:cNvPr>
        <xdr:cNvSpPr txBox="1"/>
      </xdr:nvSpPr>
      <xdr:spPr>
        <a:xfrm>
          <a:off x="18421427" y="1754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106951</xdr:rowOff>
    </xdr:from>
    <xdr:ext cx="469744" cy="259045"/>
    <xdr:sp macro="" textlink="">
      <xdr:nvSpPr>
        <xdr:cNvPr id="792" name="n_1mainValue【庁舎】&#10;一人当たり面積">
          <a:extLst>
            <a:ext uri="{FF2B5EF4-FFF2-40B4-BE49-F238E27FC236}">
              <a16:creationId xmlns:a16="http://schemas.microsoft.com/office/drawing/2014/main" id="{00000000-0008-0000-0F00-000018030000}"/>
            </a:ext>
          </a:extLst>
        </xdr:cNvPr>
        <xdr:cNvSpPr txBox="1"/>
      </xdr:nvSpPr>
      <xdr:spPr>
        <a:xfrm>
          <a:off x="21075727" y="1759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111523</xdr:rowOff>
    </xdr:from>
    <xdr:ext cx="469744" cy="259045"/>
    <xdr:sp macro="" textlink="">
      <xdr:nvSpPr>
        <xdr:cNvPr id="793" name="n_2mainValue【庁舎】&#10;一人当たり面積">
          <a:extLst>
            <a:ext uri="{FF2B5EF4-FFF2-40B4-BE49-F238E27FC236}">
              <a16:creationId xmlns:a16="http://schemas.microsoft.com/office/drawing/2014/main" id="{00000000-0008-0000-0F00-000019030000}"/>
            </a:ext>
          </a:extLst>
        </xdr:cNvPr>
        <xdr:cNvSpPr txBox="1"/>
      </xdr:nvSpPr>
      <xdr:spPr>
        <a:xfrm>
          <a:off x="20199427" y="1759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111523</xdr:rowOff>
    </xdr:from>
    <xdr:ext cx="469744" cy="259045"/>
    <xdr:sp macro="" textlink="">
      <xdr:nvSpPr>
        <xdr:cNvPr id="794" name="n_3mainValue【庁舎】&#10;一人当たり面積">
          <a:extLst>
            <a:ext uri="{FF2B5EF4-FFF2-40B4-BE49-F238E27FC236}">
              <a16:creationId xmlns:a16="http://schemas.microsoft.com/office/drawing/2014/main" id="{00000000-0008-0000-0F00-00001A030000}"/>
            </a:ext>
          </a:extLst>
        </xdr:cNvPr>
        <xdr:cNvSpPr txBox="1"/>
      </xdr:nvSpPr>
      <xdr:spPr>
        <a:xfrm>
          <a:off x="19310427" y="1759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5" name="正方形/長方形 794">
          <a:extLst>
            <a:ext uri="{FF2B5EF4-FFF2-40B4-BE49-F238E27FC236}">
              <a16:creationId xmlns:a16="http://schemas.microsoft.com/office/drawing/2014/main" id="{00000000-0008-0000-0F00-00001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6" name="正方形/長方形 795">
          <a:extLst>
            <a:ext uri="{FF2B5EF4-FFF2-40B4-BE49-F238E27FC236}">
              <a16:creationId xmlns:a16="http://schemas.microsoft.com/office/drawing/2014/main" id="{00000000-0008-0000-0F00-00001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有形固定資産減価償却率は、類似団体平均を下回っている類型が多い。</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公共施設等総合管理計画において、今後老朽化した施設の集約化・複合化や除却を進めていくところである。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令和元年度は宇治</a:t>
          </a:r>
          <a:r>
            <a:rPr kumimoji="1" lang="ja-JP" altLang="en-US" sz="1100">
              <a:solidFill>
                <a:schemeClr val="dk1"/>
              </a:solidFill>
              <a:effectLst/>
              <a:latin typeface="+mn-lt"/>
              <a:ea typeface="+mn-ea"/>
              <a:cs typeface="+mn-cs"/>
            </a:rPr>
            <a:t>市民</a:t>
          </a:r>
          <a:r>
            <a:rPr kumimoji="1" lang="ja-JP" altLang="ja-JP" sz="1100">
              <a:solidFill>
                <a:schemeClr val="dk1"/>
              </a:solidFill>
              <a:effectLst/>
              <a:latin typeface="+mn-lt"/>
              <a:ea typeface="+mn-ea"/>
              <a:cs typeface="+mn-cs"/>
            </a:rPr>
            <a:t>民館を除却したため、</a:t>
          </a:r>
          <a:r>
            <a:rPr kumimoji="1" lang="ja-JP" altLang="en-US" sz="1100">
              <a:solidFill>
                <a:schemeClr val="dk1"/>
              </a:solidFill>
              <a:effectLst/>
              <a:latin typeface="+mn-lt"/>
              <a:ea typeface="+mn-ea"/>
              <a:cs typeface="+mn-cs"/>
            </a:rPr>
            <a:t>市民会館</a:t>
          </a:r>
          <a:r>
            <a:rPr kumimoji="1" lang="ja-JP" altLang="ja-JP" sz="1100">
              <a:solidFill>
                <a:schemeClr val="dk1"/>
              </a:solidFill>
              <a:effectLst/>
              <a:latin typeface="+mn-lt"/>
              <a:ea typeface="+mn-ea"/>
              <a:cs typeface="+mn-cs"/>
            </a:rPr>
            <a:t>において減価償却率及び一人当たり面積</a:t>
          </a:r>
          <a:r>
            <a:rPr kumimoji="1" lang="ja-JP" altLang="en-US" sz="1100">
              <a:solidFill>
                <a:schemeClr val="dk1"/>
              </a:solidFill>
              <a:effectLst/>
              <a:latin typeface="+mn-lt"/>
              <a:ea typeface="+mn-ea"/>
              <a:cs typeface="+mn-cs"/>
            </a:rPr>
            <a:t>がなくなった</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図書館の一人あたり面積については、類似団体平均を下回っているが、電子図書などを活用するなど場所にとらわれない施策を検討する。</a:t>
          </a:r>
          <a:endParaRPr lang="ja-JP" altLang="ja-JP" sz="1400">
            <a:effectLst/>
          </a:endParaRPr>
        </a:p>
        <a:p>
          <a:r>
            <a:rPr kumimoji="1" lang="ja-JP" altLang="ja-JP" sz="1100">
              <a:solidFill>
                <a:schemeClr val="dk1"/>
              </a:solidFill>
              <a:effectLst/>
              <a:latin typeface="+mn-lt"/>
              <a:ea typeface="+mn-ea"/>
              <a:cs typeface="+mn-cs"/>
            </a:rPr>
            <a:t>また、体育館・プールの一人あたり面積については、類似団体平均を下回っているが、府立体育館及び民間施設の利用状況も含め適正配置について検討する必要がある。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185,878
182,824
67.54
63,527,046
62,771,041
515,535
35,633,479
43,453,398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全国及び京都府平均は上回っているものの、類似団体内順位は低い状態です。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個人市民税の増加などにより基準財政収入額が増加しているものの、社会保障関係経費の増加などにより基準財政需要額は増加していることから結果として、財政力指数は横ばいとなっています。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使用料・手数料の見直しなどによる自主財源の確保や行財政改革による行政経費の精査に努めるとともに、市債発行額の抑制、基金残高の確保を図るなど、健全かつ持続可能な財政運営に努めていき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143228</xdr:rowOff>
    </xdr:from>
    <xdr:to>
      <xdr:col>23</xdr:col>
      <xdr:colOff>133350</xdr:colOff>
      <xdr:row>41</xdr:row>
      <xdr:rowOff>156633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726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106132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143228</xdr:rowOff>
    </xdr:from>
    <xdr:to>
      <xdr:col>19</xdr:col>
      <xdr:colOff>133350</xdr:colOff>
      <xdr:row>41</xdr:row>
      <xdr:rowOff>143228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143228</xdr:rowOff>
    </xdr:from>
    <xdr:to>
      <xdr:col>15</xdr:col>
      <xdr:colOff>82550</xdr:colOff>
      <xdr:row>41</xdr:row>
      <xdr:rowOff>143228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143228</xdr:rowOff>
    </xdr:from>
    <xdr:to>
      <xdr:col>11</xdr:col>
      <xdr:colOff>31750</xdr:colOff>
      <xdr:row>41</xdr:row>
      <xdr:rowOff>156633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92428</xdr:rowOff>
    </xdr:from>
    <xdr:to>
      <xdr:col>19</xdr:col>
      <xdr:colOff>184150</xdr:colOff>
      <xdr:row>42</xdr:row>
      <xdr:rowOff>22578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7355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0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92428</xdr:rowOff>
    </xdr:from>
    <xdr:to>
      <xdr:col>15</xdr:col>
      <xdr:colOff>133350</xdr:colOff>
      <xdr:row>42</xdr:row>
      <xdr:rowOff>22578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7355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92428</xdr:rowOff>
    </xdr:from>
    <xdr:to>
      <xdr:col>11</xdr:col>
      <xdr:colOff>82550</xdr:colOff>
      <xdr:row>42</xdr:row>
      <xdr:rowOff>22578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市税収入等の増加があったものの、義務的経費である扶助費や特別会計繰出金の増加などにより、前年度から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％となりました。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年に策定した財政健全化推進プランによる事業見直しや、定数管理計画等による人件費の削減など、行財政改革の取組みを通じて義務的経費の削減を図り、経常収支比率の適正化に努めていきます。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67</xdr:row>
      <xdr:rowOff>77712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10233"/>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49789</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77712</xdr:rowOff>
    </xdr:from>
    <xdr:to>
      <xdr:col>24</xdr:col>
      <xdr:colOff>12700</xdr:colOff>
      <xdr:row>67</xdr:row>
      <xdr:rowOff>77712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6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143026</xdr:rowOff>
    </xdr:from>
    <xdr:to>
      <xdr:col>23</xdr:col>
      <xdr:colOff>133350</xdr:colOff>
      <xdr:row>64</xdr:row>
      <xdr:rowOff>40519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94437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107846</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5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91319</xdr:rowOff>
    </xdr:from>
    <xdr:to>
      <xdr:col>23</xdr:col>
      <xdr:colOff>184150</xdr:colOff>
      <xdr:row>63</xdr:row>
      <xdr:rowOff>21469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2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143026</xdr:rowOff>
    </xdr:from>
    <xdr:to>
      <xdr:col>19</xdr:col>
      <xdr:colOff>133350</xdr:colOff>
      <xdr:row>65</xdr:row>
      <xdr:rowOff>156331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944376"/>
          <a:ext cx="889000" cy="35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170845</xdr:rowOff>
    </xdr:from>
    <xdr:to>
      <xdr:col>19</xdr:col>
      <xdr:colOff>184150</xdr:colOff>
      <xdr:row>62</xdr:row>
      <xdr:rowOff>100995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2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111172</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39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144841</xdr:rowOff>
    </xdr:from>
    <xdr:to>
      <xdr:col>15</xdr:col>
      <xdr:colOff>82550</xdr:colOff>
      <xdr:row>65</xdr:row>
      <xdr:rowOff>156331</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28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67431</xdr:rowOff>
    </xdr:from>
    <xdr:to>
      <xdr:col>15</xdr:col>
      <xdr:colOff>133350</xdr:colOff>
      <xdr:row>61</xdr:row>
      <xdr:rowOff>169031</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5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7758</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2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28122</xdr:rowOff>
    </xdr:from>
    <xdr:to>
      <xdr:col>11</xdr:col>
      <xdr:colOff>31750</xdr:colOff>
      <xdr:row>65</xdr:row>
      <xdr:rowOff>144841</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829472"/>
          <a:ext cx="889000" cy="45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101902</xdr:rowOff>
    </xdr:from>
    <xdr:to>
      <xdr:col>11</xdr:col>
      <xdr:colOff>82550</xdr:colOff>
      <xdr:row>62</xdr:row>
      <xdr:rowOff>32052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42229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77107</xdr:rowOff>
    </xdr:from>
    <xdr:to>
      <xdr:col>7</xdr:col>
      <xdr:colOff>31750</xdr:colOff>
      <xdr:row>60</xdr:row>
      <xdr:rowOff>7257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17434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161169</xdr:rowOff>
    </xdr:from>
    <xdr:to>
      <xdr:col>23</xdr:col>
      <xdr:colOff>184150</xdr:colOff>
      <xdr:row>64</xdr:row>
      <xdr:rowOff>91319</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9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133246</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93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92226</xdr:rowOff>
    </xdr:from>
    <xdr:to>
      <xdr:col>19</xdr:col>
      <xdr:colOff>184150</xdr:colOff>
      <xdr:row>64</xdr:row>
      <xdr:rowOff>22376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89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97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105531</xdr:rowOff>
    </xdr:from>
    <xdr:to>
      <xdr:col>15</xdr:col>
      <xdr:colOff>133350</xdr:colOff>
      <xdr:row>66</xdr:row>
      <xdr:rowOff>35681</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24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20458</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33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94041</xdr:rowOff>
    </xdr:from>
    <xdr:to>
      <xdr:col>11</xdr:col>
      <xdr:colOff>82550</xdr:colOff>
      <xdr:row>66</xdr:row>
      <xdr:rowOff>24191</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23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8968</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3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148772</xdr:rowOff>
    </xdr:from>
    <xdr:to>
      <xdr:col>7</xdr:col>
      <xdr:colOff>31750</xdr:colOff>
      <xdr:row>63</xdr:row>
      <xdr:rowOff>78922</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63699</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財政健全化推進プランの取組効果等により、類似団体、全国及び京都府平均より低い数値となっています。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人件費は、職員定数の削減や全職員の昇給抑制などに取り組んだものの、人事委員会勧告を踏まえた給与改定などの影響により、前年度より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％増加し、物件費は、財政健全化推進プランの取組である電気契約の見直し等により、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様々な見直しを行っているものの人口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人当たり決算額は増加しているため、今後も引き続き歳出の適正化に努めていきます。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82781</xdr:rowOff>
    </xdr:from>
    <xdr:to>
      <xdr:col>23</xdr:col>
      <xdr:colOff>133350</xdr:colOff>
      <xdr:row>89</xdr:row>
      <xdr:rowOff>97520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970231"/>
          <a:ext cx="0" cy="1386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69597</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2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97520</xdr:rowOff>
    </xdr:from>
    <xdr:to>
      <xdr:col>24</xdr:col>
      <xdr:colOff>12700</xdr:colOff>
      <xdr:row>89</xdr:row>
      <xdr:rowOff>97520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35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169158</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71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82781</xdr:rowOff>
    </xdr:from>
    <xdr:to>
      <xdr:col>24</xdr:col>
      <xdr:colOff>12700</xdr:colOff>
      <xdr:row>81</xdr:row>
      <xdr:rowOff>82781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97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102395</xdr:rowOff>
    </xdr:from>
    <xdr:to>
      <xdr:col>23</xdr:col>
      <xdr:colOff>133350</xdr:colOff>
      <xdr:row>82</xdr:row>
      <xdr:rowOff>109060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161295"/>
          <a:ext cx="838200" cy="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5011</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235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32934</xdr:rowOff>
    </xdr:from>
    <xdr:to>
      <xdr:col>23</xdr:col>
      <xdr:colOff>184150</xdr:colOff>
      <xdr:row>83</xdr:row>
      <xdr:rowOff>134534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26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76829</xdr:rowOff>
    </xdr:from>
    <xdr:to>
      <xdr:col>19</xdr:col>
      <xdr:colOff>133350</xdr:colOff>
      <xdr:row>82</xdr:row>
      <xdr:rowOff>102395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135729"/>
          <a:ext cx="889000" cy="2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165776</xdr:rowOff>
    </xdr:from>
    <xdr:to>
      <xdr:col>19</xdr:col>
      <xdr:colOff>184150</xdr:colOff>
      <xdr:row>83</xdr:row>
      <xdr:rowOff>95926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80703</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311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63098</xdr:rowOff>
    </xdr:from>
    <xdr:to>
      <xdr:col>15</xdr:col>
      <xdr:colOff>82550</xdr:colOff>
      <xdr:row>82</xdr:row>
      <xdr:rowOff>76829</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121998"/>
          <a:ext cx="889000" cy="1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58271</xdr:rowOff>
    </xdr:from>
    <xdr:to>
      <xdr:col>15</xdr:col>
      <xdr:colOff>133350</xdr:colOff>
      <xdr:row>83</xdr:row>
      <xdr:rowOff>159871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144648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37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63098</xdr:rowOff>
    </xdr:from>
    <xdr:to>
      <xdr:col>11</xdr:col>
      <xdr:colOff>31750</xdr:colOff>
      <xdr:row>82</xdr:row>
      <xdr:rowOff>66659</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flipV="1">
          <a:off x="1447800" y="14121998"/>
          <a:ext cx="889000" cy="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136635</xdr:rowOff>
    </xdr:from>
    <xdr:to>
      <xdr:col>11</xdr:col>
      <xdr:colOff>82550</xdr:colOff>
      <xdr:row>84</xdr:row>
      <xdr:rowOff>66785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51562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27270</xdr:rowOff>
    </xdr:from>
    <xdr:to>
      <xdr:col>7</xdr:col>
      <xdr:colOff>31750</xdr:colOff>
      <xdr:row>83</xdr:row>
      <xdr:rowOff>128870</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2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113647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34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58260</xdr:rowOff>
    </xdr:from>
    <xdr:to>
      <xdr:col>23</xdr:col>
      <xdr:colOff>184150</xdr:colOff>
      <xdr:row>82</xdr:row>
      <xdr:rowOff>159860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11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74787</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396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51595</xdr:rowOff>
    </xdr:from>
    <xdr:to>
      <xdr:col>19</xdr:col>
      <xdr:colOff>184150</xdr:colOff>
      <xdr:row>82</xdr:row>
      <xdr:rowOff>153195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1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163372</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87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26029</xdr:rowOff>
    </xdr:from>
    <xdr:to>
      <xdr:col>15</xdr:col>
      <xdr:colOff>133350</xdr:colOff>
      <xdr:row>82</xdr:row>
      <xdr:rowOff>127629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08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137806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85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12298</xdr:rowOff>
    </xdr:from>
    <xdr:to>
      <xdr:col>11</xdr:col>
      <xdr:colOff>82550</xdr:colOff>
      <xdr:row>82</xdr:row>
      <xdr:rowOff>113898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07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124075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84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15859</xdr:rowOff>
    </xdr:from>
    <xdr:to>
      <xdr:col>7</xdr:col>
      <xdr:colOff>31750</xdr:colOff>
      <xdr:row>82</xdr:row>
      <xdr:rowOff>117459</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07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127636</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843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近年実施している昇給抑制などの取組により、ラスパイレス指数は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ポイント改善しました。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しかし、全国、類団及び京都府内平均よりも高い水準となっており、他団体の状況等を考慮しながら、今後も給与の適正管理に努めていきます。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88</xdr:row>
      <xdr:rowOff>100541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4062075"/>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111125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926734"/>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111125</xdr:rowOff>
    </xdr:from>
    <xdr:to>
      <xdr:col>77</xdr:col>
      <xdr:colOff>44450</xdr:colOff>
      <xdr:row>88</xdr:row>
      <xdr:rowOff>60325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502727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112836</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34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60325</xdr:rowOff>
    </xdr:from>
    <xdr:to>
      <xdr:col>72</xdr:col>
      <xdr:colOff>203200</xdr:colOff>
      <xdr:row>89</xdr:row>
      <xdr:rowOff>69850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514792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81491</xdr:rowOff>
    </xdr:from>
    <xdr:to>
      <xdr:col>73</xdr:col>
      <xdr:colOff>44450</xdr:colOff>
      <xdr:row>86</xdr:row>
      <xdr:rowOff>11641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21818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69850</xdr:rowOff>
    </xdr:from>
    <xdr:to>
      <xdr:col>68</xdr:col>
      <xdr:colOff>152400</xdr:colOff>
      <xdr:row>89</xdr:row>
      <xdr:rowOff>89959</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53289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60325</xdr:rowOff>
    </xdr:from>
    <xdr:to>
      <xdr:col>77</xdr:col>
      <xdr:colOff>95250</xdr:colOff>
      <xdr:row>87</xdr:row>
      <xdr:rowOff>161925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146702</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06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9525</xdr:rowOff>
    </xdr:from>
    <xdr:to>
      <xdr:col>73</xdr:col>
      <xdr:colOff>44450</xdr:colOff>
      <xdr:row>88</xdr:row>
      <xdr:rowOff>111125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95902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39159</xdr:rowOff>
    </xdr:from>
    <xdr:to>
      <xdr:col>64</xdr:col>
      <xdr:colOff>152400</xdr:colOff>
      <xdr:row>89</xdr:row>
      <xdr:rowOff>140759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125536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38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類似団体平均を上回っていますが、定数管理計画の推進などにより、全国及び京都府平均より低い水準となっています。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しかし、人口減少の影響により、昨年度から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人増加しており、今後も引き続き業務の委託化等により、職員定数の適正な管理に努めていきます。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31750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36596"/>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3827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31750</xdr:rowOff>
    </xdr:from>
    <xdr:to>
      <xdr:col>81</xdr:col>
      <xdr:colOff>133350</xdr:colOff>
      <xdr:row>67</xdr:row>
      <xdr:rowOff>31750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66040</xdr:rowOff>
    </xdr:from>
    <xdr:to>
      <xdr:col>81</xdr:col>
      <xdr:colOff>44450</xdr:colOff>
      <xdr:row>63</xdr:row>
      <xdr:rowOff>86723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867390"/>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147155</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3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130628</xdr:rowOff>
    </xdr:from>
    <xdr:to>
      <xdr:col>81</xdr:col>
      <xdr:colOff>95250</xdr:colOff>
      <xdr:row>62</xdr:row>
      <xdr:rowOff>60778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48804</xdr:rowOff>
    </xdr:from>
    <xdr:to>
      <xdr:col>77</xdr:col>
      <xdr:colOff>44450</xdr:colOff>
      <xdr:row>63</xdr:row>
      <xdr:rowOff>66040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85015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120287</xdr:rowOff>
    </xdr:from>
    <xdr:to>
      <xdr:col>77</xdr:col>
      <xdr:colOff>95250</xdr:colOff>
      <xdr:row>62</xdr:row>
      <xdr:rowOff>50437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60614</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34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48804</xdr:rowOff>
    </xdr:from>
    <xdr:to>
      <xdr:col>72</xdr:col>
      <xdr:colOff>203200</xdr:colOff>
      <xdr:row>63</xdr:row>
      <xdr:rowOff>66040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85015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52251</xdr:rowOff>
    </xdr:from>
    <xdr:to>
      <xdr:col>68</xdr:col>
      <xdr:colOff>152400</xdr:colOff>
      <xdr:row>63</xdr:row>
      <xdr:rowOff>66040</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85360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77850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65133</xdr:rowOff>
    </xdr:from>
    <xdr:to>
      <xdr:col>64</xdr:col>
      <xdr:colOff>152400</xdr:colOff>
      <xdr:row>61</xdr:row>
      <xdr:rowOff>166733</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5460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35923</xdr:rowOff>
    </xdr:from>
    <xdr:to>
      <xdr:col>81</xdr:col>
      <xdr:colOff>95250</xdr:colOff>
      <xdr:row>63</xdr:row>
      <xdr:rowOff>137523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8000</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80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15240</xdr:rowOff>
    </xdr:from>
    <xdr:to>
      <xdr:col>77</xdr:col>
      <xdr:colOff>95250</xdr:colOff>
      <xdr:row>63</xdr:row>
      <xdr:rowOff>116840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101617</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169454</xdr:rowOff>
    </xdr:from>
    <xdr:to>
      <xdr:col>73</xdr:col>
      <xdr:colOff>44450</xdr:colOff>
      <xdr:row>63</xdr:row>
      <xdr:rowOff>99604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84381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8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15240</xdr:rowOff>
    </xdr:from>
    <xdr:to>
      <xdr:col>68</xdr:col>
      <xdr:colOff>203200</xdr:colOff>
      <xdr:row>63</xdr:row>
      <xdr:rowOff>116840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101617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1451</xdr:rowOff>
    </xdr:from>
    <xdr:to>
      <xdr:col>64</xdr:col>
      <xdr:colOff>152400</xdr:colOff>
      <xdr:row>63</xdr:row>
      <xdr:rowOff>103051</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87828</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88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実質公債費比率については、将来的な負担となる地方債のについては発行抑制等を図っており、元利償還金の減少等により昨年度から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類似団体、全国及び京都府平均より低い値となっており、引き続き適正な市債発行等に努めていきます。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42938</xdr:rowOff>
    </xdr:from>
    <xdr:to>
      <xdr:col>81</xdr:col>
      <xdr:colOff>44450</xdr:colOff>
      <xdr:row>45</xdr:row>
      <xdr:rowOff>5141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15138"/>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148668</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5141</xdr:rowOff>
    </xdr:from>
    <xdr:to>
      <xdr:col>81</xdr:col>
      <xdr:colOff>133350</xdr:colOff>
      <xdr:row>45</xdr:row>
      <xdr:rowOff>5141</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129315</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42938</xdr:rowOff>
    </xdr:from>
    <xdr:to>
      <xdr:col>81</xdr:col>
      <xdr:colOff>133350</xdr:colOff>
      <xdr:row>36</xdr:row>
      <xdr:rowOff>42938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79224</xdr:rowOff>
    </xdr:from>
    <xdr:to>
      <xdr:col>81</xdr:col>
      <xdr:colOff>44450</xdr:colOff>
      <xdr:row>38</xdr:row>
      <xdr:rowOff>136676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6179800" y="6594324"/>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136676</xdr:rowOff>
    </xdr:from>
    <xdr:to>
      <xdr:col>77</xdr:col>
      <xdr:colOff>44450</xdr:colOff>
      <xdr:row>39</xdr:row>
      <xdr:rowOff>22678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665177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22678</xdr:rowOff>
    </xdr:from>
    <xdr:to>
      <xdr:col>72</xdr:col>
      <xdr:colOff>203200</xdr:colOff>
      <xdr:row>39</xdr:row>
      <xdr:rowOff>22678</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4401800" y="6709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22678</xdr:rowOff>
    </xdr:from>
    <xdr:to>
      <xdr:col>68</xdr:col>
      <xdr:colOff>152400</xdr:colOff>
      <xdr:row>39</xdr:row>
      <xdr:rowOff>22678</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a:off x="13512800" y="6709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30238</xdr:rowOff>
    </xdr:from>
    <xdr:to>
      <xdr:col>64</xdr:col>
      <xdr:colOff>152400</xdr:colOff>
      <xdr:row>40</xdr:row>
      <xdr:rowOff>131838</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116615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28424</xdr:rowOff>
    </xdr:from>
    <xdr:to>
      <xdr:col>81</xdr:col>
      <xdr:colOff>95250</xdr:colOff>
      <xdr:row>38</xdr:row>
      <xdr:rowOff>130024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44951</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38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85876</xdr:rowOff>
    </xdr:from>
    <xdr:to>
      <xdr:col>77</xdr:col>
      <xdr:colOff>95250</xdr:colOff>
      <xdr:row>39</xdr:row>
      <xdr:rowOff>16026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26203</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636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143328</xdr:rowOff>
    </xdr:from>
    <xdr:to>
      <xdr:col>73</xdr:col>
      <xdr:colOff>44450</xdr:colOff>
      <xdr:row>39</xdr:row>
      <xdr:rowOff>73478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83655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143328</xdr:rowOff>
    </xdr:from>
    <xdr:to>
      <xdr:col>68</xdr:col>
      <xdr:colOff>203200</xdr:colOff>
      <xdr:row>39</xdr:row>
      <xdr:rowOff>73478</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83655</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143328</xdr:rowOff>
    </xdr:from>
    <xdr:to>
      <xdr:col>64</xdr:col>
      <xdr:colOff>152400</xdr:colOff>
      <xdr:row>39</xdr:row>
      <xdr:rowOff>73478</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83655</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充当可能財源額等が将来負担額を上回っており将来負担比率は算出されませんでした。引き続き、適正な市債の発行に努めるなど、将来世代へ過大な負担を残さないよう、持続可能な財政運営への取組を進めていき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45226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446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17303</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8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45226</xdr:rowOff>
    </xdr:from>
    <xdr:to>
      <xdr:col>81</xdr:col>
      <xdr:colOff>133350</xdr:colOff>
      <xdr:row>22</xdr:row>
      <xdr:rowOff>45226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17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81774</xdr:rowOff>
    </xdr:from>
    <xdr:to>
      <xdr:col>77</xdr:col>
      <xdr:colOff>95250</xdr:colOff>
      <xdr:row>15</xdr:row>
      <xdr:rowOff>11924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22101</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25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152823</xdr:rowOff>
    </xdr:from>
    <xdr:to>
      <xdr:col>73</xdr:col>
      <xdr:colOff>44450</xdr:colOff>
      <xdr:row>15</xdr:row>
      <xdr:rowOff>82973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93150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142099</xdr:rowOff>
    </xdr:from>
    <xdr:to>
      <xdr:col>68</xdr:col>
      <xdr:colOff>203200</xdr:colOff>
      <xdr:row>15</xdr:row>
      <xdr:rowOff>72249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82426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32315</xdr:rowOff>
    </xdr:from>
    <xdr:to>
      <xdr:col>64</xdr:col>
      <xdr:colOff>152400</xdr:colOff>
      <xdr:row>15</xdr:row>
      <xdr:rowOff>133915</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0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144092</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7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185,878
182,824
67.54
63,527,046
62,771,041
515,535
35,633,479
43,453,398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職員定数の削減や全職員の昇給抑制などに取り組んだものの、人事委員会勧告を踏まえた給与改定などの影響により、前年度より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ポイント増加し、依然として類似団体及び全国平均値を上回っています。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今後も引き続き業務の委託化等により、一層の効率化に努めていきます。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20320</xdr:rowOff>
    </xdr:from>
    <xdr:to>
      <xdr:col>24</xdr:col>
      <xdr:colOff>25400</xdr:colOff>
      <xdr:row>40</xdr:row>
      <xdr:rowOff>142240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962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114317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142240</xdr:rowOff>
    </xdr:from>
    <xdr:to>
      <xdr:col>24</xdr:col>
      <xdr:colOff>114300</xdr:colOff>
      <xdr:row>40</xdr:row>
      <xdr:rowOff>142240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106697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20320</xdr:rowOff>
    </xdr:from>
    <xdr:to>
      <xdr:col>24</xdr:col>
      <xdr:colOff>114300</xdr:colOff>
      <xdr:row>34</xdr:row>
      <xdr:rowOff>20320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165100</xdr:rowOff>
    </xdr:from>
    <xdr:to>
      <xdr:col>24</xdr:col>
      <xdr:colOff>25400</xdr:colOff>
      <xdr:row>39</xdr:row>
      <xdr:rowOff>24130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80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165100</xdr:rowOff>
    </xdr:from>
    <xdr:to>
      <xdr:col>19</xdr:col>
      <xdr:colOff>187325</xdr:colOff>
      <xdr:row>39</xdr:row>
      <xdr:rowOff>46990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80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64770</xdr:rowOff>
    </xdr:from>
    <xdr:to>
      <xdr:col>20</xdr:col>
      <xdr:colOff>38100</xdr:colOff>
      <xdr:row>37</xdr:row>
      <xdr:rowOff>166370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46990</xdr:rowOff>
    </xdr:from>
    <xdr:to>
      <xdr:col>15</xdr:col>
      <xdr:colOff>98425</xdr:colOff>
      <xdr:row>39</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733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46990</xdr:rowOff>
    </xdr:from>
    <xdr:to>
      <xdr:col>11</xdr:col>
      <xdr:colOff>9525</xdr:colOff>
      <xdr:row>39</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33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87630</xdr:rowOff>
    </xdr:from>
    <xdr:to>
      <xdr:col>11</xdr:col>
      <xdr:colOff>60325</xdr:colOff>
      <xdr:row>38</xdr:row>
      <xdr:rowOff>17780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27957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144780</xdr:rowOff>
    </xdr:from>
    <xdr:to>
      <xdr:col>24</xdr:col>
      <xdr:colOff>76200</xdr:colOff>
      <xdr:row>39</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116857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114300</xdr:rowOff>
    </xdr:from>
    <xdr:to>
      <xdr:col>20</xdr:col>
      <xdr:colOff>38100</xdr:colOff>
      <xdr:row>39</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29227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167640</xdr:rowOff>
    </xdr:from>
    <xdr:to>
      <xdr:col>15</xdr:col>
      <xdr:colOff>149225</xdr:colOff>
      <xdr:row>39</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82567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19050</xdr:rowOff>
    </xdr:from>
    <xdr:to>
      <xdr:col>11</xdr:col>
      <xdr:colOff>60325</xdr:colOff>
      <xdr:row>39</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167640</xdr:rowOff>
    </xdr:from>
    <xdr:to>
      <xdr:col>6</xdr:col>
      <xdr:colOff>171450</xdr:colOff>
      <xdr:row>39</xdr:row>
      <xdr:rowOff>97790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82567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財政健全化推進プランの取組である電気契約の見直し等により、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ポイント減少し、類似団体及び全国平均値より低い数値となっています。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今後も引き続き歳出の適正化に努めていきます。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138430</xdr:rowOff>
    </xdr:from>
    <xdr:to>
      <xdr:col>82</xdr:col>
      <xdr:colOff>107950</xdr:colOff>
      <xdr:row>19</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672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133367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39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161290</xdr:rowOff>
    </xdr:from>
    <xdr:to>
      <xdr:col>82</xdr:col>
      <xdr:colOff>196850</xdr:colOff>
      <xdr:row>19</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41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53357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138430</xdr:rowOff>
    </xdr:from>
    <xdr:to>
      <xdr:col>82</xdr:col>
      <xdr:colOff>196850</xdr:colOff>
      <xdr:row>13</xdr:row>
      <xdr:rowOff>138430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156718</xdr:rowOff>
    </xdr:from>
    <xdr:to>
      <xdr:col>82</xdr:col>
      <xdr:colOff>107950</xdr:colOff>
      <xdr:row>14</xdr:row>
      <xdr:rowOff>3556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3855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9415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3556</xdr:rowOff>
    </xdr:from>
    <xdr:to>
      <xdr:col>78</xdr:col>
      <xdr:colOff>69850</xdr:colOff>
      <xdr:row>14</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4038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23622</xdr:rowOff>
    </xdr:from>
    <xdr:to>
      <xdr:col>78</xdr:col>
      <xdr:colOff>120650</xdr:colOff>
      <xdr:row>15</xdr:row>
      <xdr:rowOff>125222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109999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8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xdr:rowOff>
    </xdr:from>
    <xdr:to>
      <xdr:col>73</xdr:col>
      <xdr:colOff>180975</xdr:colOff>
      <xdr:row>14</xdr:row>
      <xdr:rowOff>12700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4084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123715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143002</xdr:rowOff>
    </xdr:from>
    <xdr:to>
      <xdr:col>69</xdr:col>
      <xdr:colOff>92075</xdr:colOff>
      <xdr:row>14</xdr:row>
      <xdr:rowOff>8128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3718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123715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126492</xdr:rowOff>
    </xdr:from>
    <xdr:to>
      <xdr:col>65</xdr:col>
      <xdr:colOff>53975</xdr:colOff>
      <xdr:row>15</xdr:row>
      <xdr:rowOff>56642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2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41419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105918</xdr:rowOff>
    </xdr:from>
    <xdr:to>
      <xdr:col>82</xdr:col>
      <xdr:colOff>158750</xdr:colOff>
      <xdr:row>14</xdr:row>
      <xdr:rowOff>36068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33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14495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4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124206</xdr:rowOff>
    </xdr:from>
    <xdr:to>
      <xdr:col>78</xdr:col>
      <xdr:colOff>120650</xdr:colOff>
      <xdr:row>14</xdr:row>
      <xdr:rowOff>54356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35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64533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2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133350</xdr:rowOff>
    </xdr:from>
    <xdr:to>
      <xdr:col>74</xdr:col>
      <xdr:colOff>31750</xdr:colOff>
      <xdr:row>14</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73677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128778</xdr:rowOff>
    </xdr:from>
    <xdr:to>
      <xdr:col>69</xdr:col>
      <xdr:colOff>142875</xdr:colOff>
      <xdr:row>14</xdr:row>
      <xdr:rowOff>58928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3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69105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2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92202</xdr:rowOff>
    </xdr:from>
    <xdr:to>
      <xdr:col>65</xdr:col>
      <xdr:colOff>53975</xdr:colOff>
      <xdr:row>14</xdr:row>
      <xdr:rowOff>22352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32529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08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障害者介護給付費などの影響により、前年度から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ポイント増加し、類似団体、全国、京都府平均と比較しても高い水準となっており、財政硬直化の要因の一つとなっています。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今後も引き続き歳出の適正化に努めていきます。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04300"/>
          <a:ext cx="0" cy="1657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50800</xdr:rowOff>
    </xdr:from>
    <xdr:to>
      <xdr:col>24</xdr:col>
      <xdr:colOff>25400</xdr:colOff>
      <xdr:row>60</xdr:row>
      <xdr:rowOff>31750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1663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50800</xdr:rowOff>
    </xdr:from>
    <xdr:to>
      <xdr:col>19</xdr:col>
      <xdr:colOff>187325</xdr:colOff>
      <xdr:row>59</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10166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73677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31750</xdr:rowOff>
    </xdr:from>
    <xdr:to>
      <xdr:col>15</xdr:col>
      <xdr:colOff>98425</xdr:colOff>
      <xdr:row>59</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14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59</xdr:row>
      <xdr:rowOff>31750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99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152400</xdr:rowOff>
    </xdr:from>
    <xdr:to>
      <xdr:col>24</xdr:col>
      <xdr:colOff>76200</xdr:colOff>
      <xdr:row>60</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124477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0</xdr:rowOff>
    </xdr:from>
    <xdr:to>
      <xdr:col>20</xdr:col>
      <xdr:colOff>38100</xdr:colOff>
      <xdr:row>59</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86377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57150</xdr:rowOff>
    </xdr:from>
    <xdr:to>
      <xdr:col>15</xdr:col>
      <xdr:colOff>149225</xdr:colOff>
      <xdr:row>59</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143527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67327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水道事業会計出資金の増加などにより、前年度から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今後も各会計における財政運営の健全化を図る中で、一般会計からの繰出等に安易に頼らない財政運営を構築していきます。</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37193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893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18143</xdr:rowOff>
    </xdr:from>
    <xdr:to>
      <xdr:col>82</xdr:col>
      <xdr:colOff>107950</xdr:colOff>
      <xdr:row>58</xdr:row>
      <xdr:rowOff>83457</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9622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18143</xdr:rowOff>
    </xdr:from>
    <xdr:to>
      <xdr:col>78</xdr:col>
      <xdr:colOff>69850</xdr:colOff>
      <xdr:row>58</xdr:row>
      <xdr:rowOff>29028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962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18143</xdr:rowOff>
    </xdr:from>
    <xdr:to>
      <xdr:col>73</xdr:col>
      <xdr:colOff>180975</xdr:colOff>
      <xdr:row>58</xdr:row>
      <xdr:rowOff>29028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962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102507</xdr:rowOff>
    </xdr:from>
    <xdr:to>
      <xdr:col>69</xdr:col>
      <xdr:colOff>92075</xdr:colOff>
      <xdr:row>58</xdr:row>
      <xdr:rowOff>18143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875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168728</xdr:rowOff>
    </xdr:from>
    <xdr:to>
      <xdr:col>65</xdr:col>
      <xdr:colOff>53975</xdr:colOff>
      <xdr:row>57</xdr:row>
      <xdr:rowOff>98878</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109055</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4734</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4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138793</xdr:rowOff>
    </xdr:from>
    <xdr:to>
      <xdr:col>78</xdr:col>
      <xdr:colOff>120650</xdr:colOff>
      <xdr:row>58</xdr:row>
      <xdr:rowOff>68943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53720</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9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149678</xdr:rowOff>
    </xdr:from>
    <xdr:to>
      <xdr:col>74</xdr:col>
      <xdr:colOff>31750</xdr:colOff>
      <xdr:row>58</xdr:row>
      <xdr:rowOff>79828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64605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138793</xdr:rowOff>
    </xdr:from>
    <xdr:to>
      <xdr:col>69</xdr:col>
      <xdr:colOff>142875</xdr:colOff>
      <xdr:row>58</xdr:row>
      <xdr:rowOff>68943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53720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51707</xdr:rowOff>
    </xdr:from>
    <xdr:to>
      <xdr:col>65</xdr:col>
      <xdr:colOff>53975</xdr:colOff>
      <xdr:row>57</xdr:row>
      <xdr:rowOff>153307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138084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民間委託によるごみ処理負担金等の減少により昨年度より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ポイント減少となったものの、類似団体より高い水準となっているため、今後も補助金等の見直しに取組んでいきます。</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40</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572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62230</xdr:rowOff>
    </xdr:from>
    <xdr:to>
      <xdr:col>82</xdr:col>
      <xdr:colOff>107950</xdr:colOff>
      <xdr:row>37</xdr:row>
      <xdr:rowOff>100330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4058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146067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100330</xdr:rowOff>
    </xdr:from>
    <xdr:to>
      <xdr:col>78</xdr:col>
      <xdr:colOff>69850</xdr:colOff>
      <xdr:row>37</xdr:row>
      <xdr:rowOff>138430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443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138430</xdr:rowOff>
    </xdr:from>
    <xdr:to>
      <xdr:col>73</xdr:col>
      <xdr:colOff>180975</xdr:colOff>
      <xdr:row>37</xdr:row>
      <xdr:rowOff>146050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482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83820</xdr:rowOff>
    </xdr:from>
    <xdr:to>
      <xdr:col>74</xdr:col>
      <xdr:colOff>31750</xdr:colOff>
      <xdr:row>37</xdr:row>
      <xdr:rowOff>13970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24147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146050</xdr:rowOff>
    </xdr:from>
    <xdr:to>
      <xdr:col>69</xdr:col>
      <xdr:colOff>92075</xdr:colOff>
      <xdr:row>37</xdr:row>
      <xdr:rowOff>146050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48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91440</xdr:rowOff>
    </xdr:from>
    <xdr:to>
      <xdr:col>69</xdr:col>
      <xdr:colOff>142875</xdr:colOff>
      <xdr:row>37</xdr:row>
      <xdr:rowOff>21590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31767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11430</xdr:rowOff>
    </xdr:from>
    <xdr:to>
      <xdr:col>82</xdr:col>
      <xdr:colOff>158750</xdr:colOff>
      <xdr:row>37</xdr:row>
      <xdr:rowOff>113030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154957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49530</xdr:rowOff>
    </xdr:from>
    <xdr:to>
      <xdr:col>78</xdr:col>
      <xdr:colOff>120650</xdr:colOff>
      <xdr:row>37</xdr:row>
      <xdr:rowOff>151130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135907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87630</xdr:rowOff>
    </xdr:from>
    <xdr:to>
      <xdr:col>74</xdr:col>
      <xdr:colOff>31750</xdr:colOff>
      <xdr:row>38</xdr:row>
      <xdr:rowOff>17780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2557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95250</xdr:rowOff>
    </xdr:from>
    <xdr:to>
      <xdr:col>69</xdr:col>
      <xdr:colOff>142875</xdr:colOff>
      <xdr:row>38</xdr:row>
      <xdr:rowOff>25400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95250</xdr:rowOff>
    </xdr:from>
    <xdr:to>
      <xdr:col>65</xdr:col>
      <xdr:colOff>53975</xdr:colOff>
      <xdr:row>38</xdr:row>
      <xdr:rowOff>25400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10177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持続可能な財政運営に資するため、可能な限り市債の発行抑制を行っていることなどにより、全国及び京都府平均値より低い水準となっています。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市債現在高は前年度から減少していますが、臨時財政対策債の発行額、償還額が依然として大きいことから、引き続き適正な市債の発行に努めていきます。</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100330</xdr:rowOff>
    </xdr:from>
    <xdr:to>
      <xdr:col>24</xdr:col>
      <xdr:colOff>25400</xdr:colOff>
      <xdr:row>81</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161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15257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100330</xdr:rowOff>
    </xdr:from>
    <xdr:to>
      <xdr:col>24</xdr:col>
      <xdr:colOff>114300</xdr:colOff>
      <xdr:row>73</xdr:row>
      <xdr:rowOff>100330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165100</xdr:rowOff>
    </xdr:from>
    <xdr:to>
      <xdr:col>24</xdr:col>
      <xdr:colOff>25400</xdr:colOff>
      <xdr:row>77</xdr:row>
      <xdr:rowOff>16511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1953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16511</xdr:rowOff>
    </xdr:from>
    <xdr:to>
      <xdr:col>19</xdr:col>
      <xdr:colOff>187325</xdr:colOff>
      <xdr:row>77</xdr:row>
      <xdr:rowOff>115570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2181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123189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317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123189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2257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86377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137161</xdr:rowOff>
    </xdr:from>
    <xdr:to>
      <xdr:col>20</xdr:col>
      <xdr:colOff>38100</xdr:colOff>
      <xdr:row>77</xdr:row>
      <xdr:rowOff>67311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52088</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72389</xdr:rowOff>
    </xdr:from>
    <xdr:to>
      <xdr:col>11</xdr:col>
      <xdr:colOff>60325</xdr:colOff>
      <xdr:row>78</xdr:row>
      <xdr:rowOff>2539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158766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他会計繰出金の増加などにより、前年度から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ポイント増加し、類似団体、全国及び京都府平均値より高い数値となっています。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今後さらに深刻化する高齢化に備え、引き続き歳出の抑制に努めるとともに、財政健全化に向けて取組みを進めていきます。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35560</xdr:rowOff>
    </xdr:from>
    <xdr:to>
      <xdr:col>82</xdr:col>
      <xdr:colOff>107950</xdr:colOff>
      <xdr:row>81</xdr:row>
      <xdr:rowOff>107950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7228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121937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35560</xdr:rowOff>
    </xdr:from>
    <xdr:to>
      <xdr:col>82</xdr:col>
      <xdr:colOff>196850</xdr:colOff>
      <xdr:row>74</xdr:row>
      <xdr:rowOff>35560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78</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3858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149861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3858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49530</xdr:rowOff>
    </xdr:from>
    <xdr:to>
      <xdr:col>78</xdr:col>
      <xdr:colOff>120650</xdr:colOff>
      <xdr:row>77</xdr:row>
      <xdr:rowOff>151130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161307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134620</xdr:rowOff>
    </xdr:from>
    <xdr:to>
      <xdr:col>73</xdr:col>
      <xdr:colOff>180975</xdr:colOff>
      <xdr:row>78</xdr:row>
      <xdr:rowOff>149861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5077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152400</xdr:rowOff>
    </xdr:from>
    <xdr:to>
      <xdr:col>74</xdr:col>
      <xdr:colOff>31750</xdr:colOff>
      <xdr:row>77</xdr:row>
      <xdr:rowOff>82550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92727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100330</xdr:rowOff>
    </xdr:from>
    <xdr:to>
      <xdr:col>69</xdr:col>
      <xdr:colOff>92075</xdr:colOff>
      <xdr:row>78</xdr:row>
      <xdr:rowOff>134620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3019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5097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2557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99061</xdr:rowOff>
    </xdr:from>
    <xdr:to>
      <xdr:col>74</xdr:col>
      <xdr:colOff>31750</xdr:colOff>
      <xdr:row>79</xdr:row>
      <xdr:rowOff>29211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13988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83820</xdr:rowOff>
    </xdr:from>
    <xdr:to>
      <xdr:col>69</xdr:col>
      <xdr:colOff>142875</xdr:colOff>
      <xdr:row>79</xdr:row>
      <xdr:rowOff>13970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170197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49530</xdr:rowOff>
    </xdr:from>
    <xdr:to>
      <xdr:col>65</xdr:col>
      <xdr:colOff>53975</xdr:colOff>
      <xdr:row>77</xdr:row>
      <xdr:rowOff>151130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135907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京都府宇治市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108011</xdr:rowOff>
    </xdr:from>
    <xdr:to>
      <xdr:col>29</xdr:col>
      <xdr:colOff>127000</xdr:colOff>
      <xdr:row>20</xdr:row>
      <xdr:rowOff>75504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41586"/>
          <a:ext cx="0" cy="1510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47581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2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75504</xdr:rowOff>
    </xdr:from>
    <xdr:to>
      <xdr:col>30</xdr:col>
      <xdr:colOff>25400</xdr:colOff>
      <xdr:row>20</xdr:row>
      <xdr:rowOff>75504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521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22938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8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108011</xdr:rowOff>
    </xdr:from>
    <xdr:to>
      <xdr:col>30</xdr:col>
      <xdr:colOff>25400</xdr:colOff>
      <xdr:row>11</xdr:row>
      <xdr:rowOff>108011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415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127716</xdr:rowOff>
    </xdr:from>
    <xdr:to>
      <xdr:col>29</xdr:col>
      <xdr:colOff>127000</xdr:colOff>
      <xdr:row>14</xdr:row>
      <xdr:rowOff>168910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575641"/>
          <a:ext cx="647700" cy="41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69110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59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97033</xdr:rowOff>
    </xdr:from>
    <xdr:to>
      <xdr:col>29</xdr:col>
      <xdr:colOff>177800</xdr:colOff>
      <xdr:row>17</xdr:row>
      <xdr:rowOff>27183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168910</xdr:rowOff>
    </xdr:from>
    <xdr:to>
      <xdr:col>26</xdr:col>
      <xdr:colOff>50800</xdr:colOff>
      <xdr:row>15</xdr:row>
      <xdr:rowOff>6330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616835"/>
          <a:ext cx="698500" cy="8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125974</xdr:rowOff>
    </xdr:from>
    <xdr:to>
      <xdr:col>26</xdr:col>
      <xdr:colOff>101600</xdr:colOff>
      <xdr:row>17</xdr:row>
      <xdr:rowOff>56124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40901</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03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6330</xdr:rowOff>
    </xdr:from>
    <xdr:to>
      <xdr:col>22</xdr:col>
      <xdr:colOff>114300</xdr:colOff>
      <xdr:row>15</xdr:row>
      <xdr:rowOff>63846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625705"/>
          <a:ext cx="698500" cy="57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86426</xdr:rowOff>
    </xdr:from>
    <xdr:to>
      <xdr:col>22</xdr:col>
      <xdr:colOff>165100</xdr:colOff>
      <xdr:row>17</xdr:row>
      <xdr:rowOff>16576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6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63846</xdr:rowOff>
    </xdr:from>
    <xdr:to>
      <xdr:col>18</xdr:col>
      <xdr:colOff>177800</xdr:colOff>
      <xdr:row>15</xdr:row>
      <xdr:rowOff>92238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683221"/>
          <a:ext cx="698500" cy="28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106177</xdr:rowOff>
    </xdr:from>
    <xdr:to>
      <xdr:col>19</xdr:col>
      <xdr:colOff>38100</xdr:colOff>
      <xdr:row>17</xdr:row>
      <xdr:rowOff>36327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21104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6736</xdr:rowOff>
    </xdr:from>
    <xdr:to>
      <xdr:col>15</xdr:col>
      <xdr:colOff>101600</xdr:colOff>
      <xdr:row>17</xdr:row>
      <xdr:rowOff>108336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93113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5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76916</xdr:rowOff>
    </xdr:from>
    <xdr:to>
      <xdr:col>29</xdr:col>
      <xdr:colOff>177800</xdr:colOff>
      <xdr:row>15</xdr:row>
      <xdr:rowOff>7066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524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93443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369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118110</xdr:rowOff>
    </xdr:from>
    <xdr:to>
      <xdr:col>26</xdr:col>
      <xdr:colOff>101600</xdr:colOff>
      <xdr:row>15</xdr:row>
      <xdr:rowOff>48260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566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58437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334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126980</xdr:rowOff>
    </xdr:from>
    <xdr:to>
      <xdr:col>22</xdr:col>
      <xdr:colOff>165100</xdr:colOff>
      <xdr:row>15</xdr:row>
      <xdr:rowOff>57130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574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67307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34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13046</xdr:rowOff>
    </xdr:from>
    <xdr:to>
      <xdr:col>19</xdr:col>
      <xdr:colOff>38100</xdr:colOff>
      <xdr:row>15</xdr:row>
      <xdr:rowOff>114646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632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124823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40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41438</xdr:rowOff>
    </xdr:from>
    <xdr:to>
      <xdr:col>15</xdr:col>
      <xdr:colOff>101600</xdr:colOff>
      <xdr:row>15</xdr:row>
      <xdr:rowOff>143038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660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153215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42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255778</xdr:rowOff>
    </xdr:from>
    <xdr:to>
      <xdr:col>29</xdr:col>
      <xdr:colOff>127000</xdr:colOff>
      <xdr:row>37</xdr:row>
      <xdr:rowOff>162281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0328"/>
          <a:ext cx="0" cy="11066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134358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5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162281</xdr:rowOff>
    </xdr:from>
    <xdr:to>
      <xdr:col>30</xdr:col>
      <xdr:colOff>25400</xdr:colOff>
      <xdr:row>37</xdr:row>
      <xdr:rowOff>162281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86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170705</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255778</xdr:rowOff>
    </xdr:from>
    <xdr:to>
      <xdr:col>30</xdr:col>
      <xdr:colOff>25400</xdr:colOff>
      <xdr:row>33</xdr:row>
      <xdr:rowOff>255778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03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3366</xdr:rowOff>
    </xdr:from>
    <xdr:to>
      <xdr:col>29</xdr:col>
      <xdr:colOff>127000</xdr:colOff>
      <xdr:row>37</xdr:row>
      <xdr:rowOff>9766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128066"/>
          <a:ext cx="647700" cy="6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112425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227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267348</xdr:rowOff>
    </xdr:from>
    <xdr:to>
      <xdr:col>29</xdr:col>
      <xdr:colOff>177800</xdr:colOff>
      <xdr:row>36</xdr:row>
      <xdr:rowOff>26048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102235</xdr:rowOff>
    </xdr:from>
    <xdr:to>
      <xdr:col>26</xdr:col>
      <xdr:colOff>50800</xdr:colOff>
      <xdr:row>37</xdr:row>
      <xdr:rowOff>3366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055485"/>
          <a:ext cx="698500" cy="72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279044</xdr:rowOff>
    </xdr:from>
    <xdr:to>
      <xdr:col>26</xdr:col>
      <xdr:colOff>101600</xdr:colOff>
      <xdr:row>36</xdr:row>
      <xdr:rowOff>37744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47921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658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84975</xdr:rowOff>
    </xdr:from>
    <xdr:to>
      <xdr:col>22</xdr:col>
      <xdr:colOff>114300</xdr:colOff>
      <xdr:row>36</xdr:row>
      <xdr:rowOff>102235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038225"/>
          <a:ext cx="698500" cy="17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274548</xdr:rowOff>
    </xdr:from>
    <xdr:to>
      <xdr:col>22</xdr:col>
      <xdr:colOff>165100</xdr:colOff>
      <xdr:row>36</xdr:row>
      <xdr:rowOff>33248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43425</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84975</xdr:rowOff>
    </xdr:from>
    <xdr:to>
      <xdr:col>18</xdr:col>
      <xdr:colOff>177800</xdr:colOff>
      <xdr:row>36</xdr:row>
      <xdr:rowOff>100787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038225"/>
          <a:ext cx="698500" cy="15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272948</xdr:rowOff>
    </xdr:from>
    <xdr:to>
      <xdr:col>19</xdr:col>
      <xdr:colOff>38100</xdr:colOff>
      <xdr:row>36</xdr:row>
      <xdr:rowOff>31648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41825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245745</xdr:rowOff>
    </xdr:from>
    <xdr:to>
      <xdr:col>15</xdr:col>
      <xdr:colOff>101600</xdr:colOff>
      <xdr:row>36</xdr:row>
      <xdr:rowOff>4445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5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14622</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62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130416</xdr:rowOff>
    </xdr:from>
    <xdr:to>
      <xdr:col>29</xdr:col>
      <xdr:colOff>177800</xdr:colOff>
      <xdr:row>37</xdr:row>
      <xdr:rowOff>60566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83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102493</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5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124016</xdr:rowOff>
    </xdr:from>
    <xdr:to>
      <xdr:col>26</xdr:col>
      <xdr:colOff>101600</xdr:colOff>
      <xdr:row>37</xdr:row>
      <xdr:rowOff>54166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77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38943</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63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51435</xdr:rowOff>
    </xdr:from>
    <xdr:to>
      <xdr:col>22</xdr:col>
      <xdr:colOff>165100</xdr:colOff>
      <xdr:row>36</xdr:row>
      <xdr:rowOff>153035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04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137812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09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34175</xdr:rowOff>
    </xdr:from>
    <xdr:to>
      <xdr:col>19</xdr:col>
      <xdr:colOff>38100</xdr:colOff>
      <xdr:row>36</xdr:row>
      <xdr:rowOff>135775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87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120552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07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49987</xdr:rowOff>
    </xdr:from>
    <xdr:to>
      <xdr:col>15</xdr:col>
      <xdr:colOff>101600</xdr:colOff>
      <xdr:row>36</xdr:row>
      <xdr:rowOff>151587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03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136364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08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185,878
182,824
67.54
63,527,046
62,771,041
515,535
35,633,479
43,453,398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120307</xdr:rowOff>
    </xdr:from>
    <xdr:to>
      <xdr:col>24</xdr:col>
      <xdr:colOff>62865</xdr:colOff>
      <xdr:row>38</xdr:row>
      <xdr:rowOff>140462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35257"/>
          <a:ext cx="1270" cy="122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144289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5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140462</xdr:rowOff>
    </xdr:from>
    <xdr:to>
      <xdr:col>24</xdr:col>
      <xdr:colOff>152400</xdr:colOff>
      <xdr:row>38</xdr:row>
      <xdr:rowOff>140462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5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66984</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120307</xdr:rowOff>
    </xdr:from>
    <xdr:to>
      <xdr:col>24</xdr:col>
      <xdr:colOff>152400</xdr:colOff>
      <xdr:row>31</xdr:row>
      <xdr:rowOff>120307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445</xdr:rowOff>
    </xdr:from>
    <xdr:to>
      <xdr:col>24</xdr:col>
      <xdr:colOff>63500</xdr:colOff>
      <xdr:row>34</xdr:row>
      <xdr:rowOff>50393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29745"/>
          <a:ext cx="838200" cy="4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40467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1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62040</xdr:rowOff>
    </xdr:from>
    <xdr:to>
      <xdr:col>24</xdr:col>
      <xdr:colOff>114300</xdr:colOff>
      <xdr:row>35</xdr:row>
      <xdr:rowOff>163640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50393</xdr:rowOff>
    </xdr:from>
    <xdr:to>
      <xdr:col>19</xdr:col>
      <xdr:colOff>177800</xdr:colOff>
      <xdr:row>34</xdr:row>
      <xdr:rowOff>82512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79693"/>
          <a:ext cx="8890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66878</xdr:rowOff>
    </xdr:from>
    <xdr:to>
      <xdr:col>20</xdr:col>
      <xdr:colOff>38100</xdr:colOff>
      <xdr:row>35</xdr:row>
      <xdr:rowOff>168478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159605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82512</xdr:rowOff>
    </xdr:from>
    <xdr:to>
      <xdr:col>15</xdr:col>
      <xdr:colOff>50800</xdr:colOff>
      <xdr:row>34</xdr:row>
      <xdr:rowOff>121488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11812"/>
          <a:ext cx="8890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65392</xdr:rowOff>
    </xdr:from>
    <xdr:to>
      <xdr:col>15</xdr:col>
      <xdr:colOff>101600</xdr:colOff>
      <xdr:row>35</xdr:row>
      <xdr:rowOff>166992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158119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60185</xdr:rowOff>
    </xdr:from>
    <xdr:to>
      <xdr:col>10</xdr:col>
      <xdr:colOff>114300</xdr:colOff>
      <xdr:row>34</xdr:row>
      <xdr:rowOff>121488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889485"/>
          <a:ext cx="889000" cy="6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62763</xdr:rowOff>
    </xdr:from>
    <xdr:to>
      <xdr:col>10</xdr:col>
      <xdr:colOff>165100</xdr:colOff>
      <xdr:row>35</xdr:row>
      <xdr:rowOff>164363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155490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1041</xdr:rowOff>
    </xdr:from>
    <xdr:to>
      <xdr:col>6</xdr:col>
      <xdr:colOff>38100</xdr:colOff>
      <xdr:row>35</xdr:row>
      <xdr:rowOff>102641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93768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121095</xdr:rowOff>
    </xdr:from>
    <xdr:to>
      <xdr:col>24</xdr:col>
      <xdr:colOff>114300</xdr:colOff>
      <xdr:row>34</xdr:row>
      <xdr:rowOff>51245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7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143972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3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171043</xdr:rowOff>
    </xdr:from>
    <xdr:to>
      <xdr:col>20</xdr:col>
      <xdr:colOff>38100</xdr:colOff>
      <xdr:row>34</xdr:row>
      <xdr:rowOff>101193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2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117720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0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31712</xdr:rowOff>
    </xdr:from>
    <xdr:to>
      <xdr:col>15</xdr:col>
      <xdr:colOff>101600</xdr:colOff>
      <xdr:row>34</xdr:row>
      <xdr:rowOff>133312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6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149839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3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70688</xdr:rowOff>
    </xdr:from>
    <xdr:to>
      <xdr:col>10</xdr:col>
      <xdr:colOff>165100</xdr:colOff>
      <xdr:row>35</xdr:row>
      <xdr:rowOff>838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9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17365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7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9385</xdr:rowOff>
    </xdr:from>
    <xdr:to>
      <xdr:col>6</xdr:col>
      <xdr:colOff>38100</xdr:colOff>
      <xdr:row>34</xdr:row>
      <xdr:rowOff>110985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3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127512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1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101524</xdr:rowOff>
    </xdr:from>
    <xdr:to>
      <xdr:col>24</xdr:col>
      <xdr:colOff>62865</xdr:colOff>
      <xdr:row>58</xdr:row>
      <xdr:rowOff>61225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02574"/>
          <a:ext cx="1270" cy="1502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65052</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61225</xdr:rowOff>
    </xdr:from>
    <xdr:to>
      <xdr:col>24</xdr:col>
      <xdr:colOff>152400</xdr:colOff>
      <xdr:row>58</xdr:row>
      <xdr:rowOff>61225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05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48201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27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101524</xdr:rowOff>
    </xdr:from>
    <xdr:to>
      <xdr:col>24</xdr:col>
      <xdr:colOff>152400</xdr:colOff>
      <xdr:row>49</xdr:row>
      <xdr:rowOff>101524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0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61209</xdr:rowOff>
    </xdr:from>
    <xdr:to>
      <xdr:col>24</xdr:col>
      <xdr:colOff>63500</xdr:colOff>
      <xdr:row>58</xdr:row>
      <xdr:rowOff>61225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10005309"/>
          <a:ext cx="8382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45352</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75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22475</xdr:rowOff>
    </xdr:from>
    <xdr:to>
      <xdr:col>24</xdr:col>
      <xdr:colOff>114300</xdr:colOff>
      <xdr:row>56</xdr:row>
      <xdr:rowOff>124075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61209</xdr:rowOff>
    </xdr:from>
    <xdr:to>
      <xdr:col>19</xdr:col>
      <xdr:colOff>177800</xdr:colOff>
      <xdr:row>58</xdr:row>
      <xdr:rowOff>89685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10005309"/>
          <a:ext cx="889000" cy="2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67640</xdr:rowOff>
    </xdr:from>
    <xdr:to>
      <xdr:col>20</xdr:col>
      <xdr:colOff>38100</xdr:colOff>
      <xdr:row>56</xdr:row>
      <xdr:rowOff>169240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14317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4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88902</xdr:rowOff>
    </xdr:from>
    <xdr:to>
      <xdr:col>15</xdr:col>
      <xdr:colOff>50800</xdr:colOff>
      <xdr:row>58</xdr:row>
      <xdr:rowOff>89685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10033002"/>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156663</xdr:rowOff>
    </xdr:from>
    <xdr:to>
      <xdr:col>15</xdr:col>
      <xdr:colOff>101600</xdr:colOff>
      <xdr:row>56</xdr:row>
      <xdr:rowOff>86813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103340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84934</xdr:rowOff>
    </xdr:from>
    <xdr:to>
      <xdr:col>10</xdr:col>
      <xdr:colOff>114300</xdr:colOff>
      <xdr:row>58</xdr:row>
      <xdr:rowOff>88902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10029034"/>
          <a:ext cx="889000" cy="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42804</xdr:rowOff>
    </xdr:from>
    <xdr:to>
      <xdr:col>10</xdr:col>
      <xdr:colOff>165100</xdr:colOff>
      <xdr:row>55</xdr:row>
      <xdr:rowOff>144404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160931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38902</xdr:rowOff>
    </xdr:from>
    <xdr:to>
      <xdr:col>6</xdr:col>
      <xdr:colOff>38100</xdr:colOff>
      <xdr:row>56</xdr:row>
      <xdr:rowOff>140502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6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157029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4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10425</xdr:rowOff>
    </xdr:from>
    <xdr:to>
      <xdr:col>24</xdr:col>
      <xdr:colOff>114300</xdr:colOff>
      <xdr:row>58</xdr:row>
      <xdr:rowOff>112025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5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96802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6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10409</xdr:rowOff>
    </xdr:from>
    <xdr:to>
      <xdr:col>20</xdr:col>
      <xdr:colOff>38100</xdr:colOff>
      <xdr:row>58</xdr:row>
      <xdr:rowOff>112009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103136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4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38885</xdr:rowOff>
    </xdr:from>
    <xdr:to>
      <xdr:col>15</xdr:col>
      <xdr:colOff>101600</xdr:colOff>
      <xdr:row>58</xdr:row>
      <xdr:rowOff>140485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8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131612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7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38102</xdr:rowOff>
    </xdr:from>
    <xdr:to>
      <xdr:col>10</xdr:col>
      <xdr:colOff>165100</xdr:colOff>
      <xdr:row>58</xdr:row>
      <xdr:rowOff>139702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8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130829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7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34134</xdr:rowOff>
    </xdr:from>
    <xdr:to>
      <xdr:col>6</xdr:col>
      <xdr:colOff>38100</xdr:colOff>
      <xdr:row>58</xdr:row>
      <xdr:rowOff>135734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7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126861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7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48369</xdr:rowOff>
    </xdr:from>
    <xdr:to>
      <xdr:col>24</xdr:col>
      <xdr:colOff>62865</xdr:colOff>
      <xdr:row>79</xdr:row>
      <xdr:rowOff>57840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21319"/>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61667</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60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57840</xdr:rowOff>
    </xdr:from>
    <xdr:to>
      <xdr:col>24</xdr:col>
      <xdr:colOff>152400</xdr:colOff>
      <xdr:row>79</xdr:row>
      <xdr:rowOff>57840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60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166496</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9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48369</xdr:rowOff>
    </xdr:from>
    <xdr:to>
      <xdr:col>24</xdr:col>
      <xdr:colOff>152400</xdr:colOff>
      <xdr:row>71</xdr:row>
      <xdr:rowOff>48369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30843</xdr:rowOff>
    </xdr:from>
    <xdr:to>
      <xdr:col>24</xdr:col>
      <xdr:colOff>63500</xdr:colOff>
      <xdr:row>77</xdr:row>
      <xdr:rowOff>60779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232493"/>
          <a:ext cx="838200" cy="2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43814</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4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65387</xdr:rowOff>
    </xdr:from>
    <xdr:to>
      <xdr:col>24</xdr:col>
      <xdr:colOff>114300</xdr:colOff>
      <xdr:row>77</xdr:row>
      <xdr:rowOff>166987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xdr:rowOff>
    </xdr:from>
    <xdr:to>
      <xdr:col>19</xdr:col>
      <xdr:colOff>177800</xdr:colOff>
      <xdr:row>77</xdr:row>
      <xdr:rowOff>30843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201796"/>
          <a:ext cx="889000" cy="3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73442</xdr:rowOff>
    </xdr:from>
    <xdr:to>
      <xdr:col>20</xdr:col>
      <xdr:colOff>38100</xdr:colOff>
      <xdr:row>78</xdr:row>
      <xdr:rowOff>3592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166169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36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xdr:rowOff>
    </xdr:from>
    <xdr:to>
      <xdr:col>15</xdr:col>
      <xdr:colOff>50800</xdr:colOff>
      <xdr:row>77</xdr:row>
      <xdr:rowOff>27360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201796"/>
          <a:ext cx="8890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50256</xdr:rowOff>
    </xdr:from>
    <xdr:to>
      <xdr:col>15</xdr:col>
      <xdr:colOff>101600</xdr:colOff>
      <xdr:row>77</xdr:row>
      <xdr:rowOff>151856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142983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3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14949</xdr:rowOff>
    </xdr:from>
    <xdr:to>
      <xdr:col>10</xdr:col>
      <xdr:colOff>114300</xdr:colOff>
      <xdr:row>77</xdr:row>
      <xdr:rowOff>27360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216599"/>
          <a:ext cx="889000" cy="1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35561</xdr:rowOff>
    </xdr:from>
    <xdr:to>
      <xdr:col>10</xdr:col>
      <xdr:colOff>165100</xdr:colOff>
      <xdr:row>77</xdr:row>
      <xdr:rowOff>137161</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128288</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944</xdr:rowOff>
    </xdr:from>
    <xdr:to>
      <xdr:col>6</xdr:col>
      <xdr:colOff>38100</xdr:colOff>
      <xdr:row>77</xdr:row>
      <xdr:rowOff>102544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0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93671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29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9979</xdr:rowOff>
    </xdr:from>
    <xdr:to>
      <xdr:col>24</xdr:col>
      <xdr:colOff>114300</xdr:colOff>
      <xdr:row>77</xdr:row>
      <xdr:rowOff>111579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21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32856</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06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151493</xdr:rowOff>
    </xdr:from>
    <xdr:to>
      <xdr:col>20</xdr:col>
      <xdr:colOff>38100</xdr:colOff>
      <xdr:row>77</xdr:row>
      <xdr:rowOff>81643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18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98170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29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120796</xdr:rowOff>
    </xdr:from>
    <xdr:to>
      <xdr:col>15</xdr:col>
      <xdr:colOff>101600</xdr:colOff>
      <xdr:row>77</xdr:row>
      <xdr:rowOff>50946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1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67472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292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148010</xdr:rowOff>
    </xdr:from>
    <xdr:to>
      <xdr:col>10</xdr:col>
      <xdr:colOff>165100</xdr:colOff>
      <xdr:row>77</xdr:row>
      <xdr:rowOff>78160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17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94687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295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135599</xdr:rowOff>
    </xdr:from>
    <xdr:to>
      <xdr:col>6</xdr:col>
      <xdr:colOff>38100</xdr:colOff>
      <xdr:row>77</xdr:row>
      <xdr:rowOff>65749</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1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82276</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294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a:extLst>
            <a:ext uri="{FF2B5EF4-FFF2-40B4-BE49-F238E27FC236}">
              <a16:creationId xmlns:a16="http://schemas.microsoft.com/office/drawing/2014/main" id="{00000000-0008-0000-0600-0000E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112996</xdr:rowOff>
    </xdr:from>
    <xdr:to>
      <xdr:col>24</xdr:col>
      <xdr:colOff>62865</xdr:colOff>
      <xdr:row>98</xdr:row>
      <xdr:rowOff>140757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4633595" y="15543496"/>
          <a:ext cx="1270" cy="1399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144584</xdr:rowOff>
    </xdr:from>
    <xdr:ext cx="534377" cy="259045"/>
    <xdr:sp macro="" textlink="">
      <xdr:nvSpPr>
        <xdr:cNvPr id="238" name="扶助費最小値テキスト">
          <a:extLst>
            <a:ext uri="{FF2B5EF4-FFF2-40B4-BE49-F238E27FC236}">
              <a16:creationId xmlns:a16="http://schemas.microsoft.com/office/drawing/2014/main" id="{00000000-0008-0000-0600-0000EE000000}"/>
            </a:ext>
          </a:extLst>
        </xdr:cNvPr>
        <xdr:cNvSpPr txBox="1"/>
      </xdr:nvSpPr>
      <xdr:spPr>
        <a:xfrm>
          <a:off x="4686300" y="1694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140757</xdr:rowOff>
    </xdr:from>
    <xdr:to>
      <xdr:col>24</xdr:col>
      <xdr:colOff>152400</xdr:colOff>
      <xdr:row>98</xdr:row>
      <xdr:rowOff>140757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694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59673</xdr:rowOff>
    </xdr:from>
    <xdr:ext cx="599010" cy="259045"/>
    <xdr:sp macro="" textlink="">
      <xdr:nvSpPr>
        <xdr:cNvPr id="240" name="扶助費最大値テキスト">
          <a:extLst>
            <a:ext uri="{FF2B5EF4-FFF2-40B4-BE49-F238E27FC236}">
              <a16:creationId xmlns:a16="http://schemas.microsoft.com/office/drawing/2014/main" id="{00000000-0008-0000-0600-0000F0000000}"/>
            </a:ext>
          </a:extLst>
        </xdr:cNvPr>
        <xdr:cNvSpPr txBox="1"/>
      </xdr:nvSpPr>
      <xdr:spPr>
        <a:xfrm>
          <a:off x="4686300" y="1531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112996</xdr:rowOff>
    </xdr:from>
    <xdr:to>
      <xdr:col>24</xdr:col>
      <xdr:colOff>152400</xdr:colOff>
      <xdr:row>90</xdr:row>
      <xdr:rowOff>112996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4546600" y="1554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32372</xdr:rowOff>
    </xdr:from>
    <xdr:to>
      <xdr:col>24</xdr:col>
      <xdr:colOff>63500</xdr:colOff>
      <xdr:row>96</xdr:row>
      <xdr:rowOff>99209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3797300" y="16491572"/>
          <a:ext cx="838200" cy="6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149680</xdr:rowOff>
    </xdr:from>
    <xdr:ext cx="599010" cy="259045"/>
    <xdr:sp macro="" textlink="">
      <xdr:nvSpPr>
        <xdr:cNvPr id="243" name="扶助費平均値テキスト">
          <a:extLst>
            <a:ext uri="{FF2B5EF4-FFF2-40B4-BE49-F238E27FC236}">
              <a16:creationId xmlns:a16="http://schemas.microsoft.com/office/drawing/2014/main" id="{00000000-0008-0000-0600-0000F3000000}"/>
            </a:ext>
          </a:extLst>
        </xdr:cNvPr>
        <xdr:cNvSpPr txBox="1"/>
      </xdr:nvSpPr>
      <xdr:spPr>
        <a:xfrm>
          <a:off x="4686300" y="16437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171253</xdr:rowOff>
    </xdr:from>
    <xdr:to>
      <xdr:col>24</xdr:col>
      <xdr:colOff>114300</xdr:colOff>
      <xdr:row>96</xdr:row>
      <xdr:rowOff>101403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4584700" y="164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85736</xdr:rowOff>
    </xdr:from>
    <xdr:to>
      <xdr:col>19</xdr:col>
      <xdr:colOff>177800</xdr:colOff>
      <xdr:row>96</xdr:row>
      <xdr:rowOff>99209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2908300" y="16544936"/>
          <a:ext cx="889000" cy="1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70969</xdr:rowOff>
    </xdr:from>
    <xdr:to>
      <xdr:col>20</xdr:col>
      <xdr:colOff>38100</xdr:colOff>
      <xdr:row>97</xdr:row>
      <xdr:rowOff>1119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3746500" y="1653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163696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62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85736</xdr:rowOff>
    </xdr:from>
    <xdr:to>
      <xdr:col>15</xdr:col>
      <xdr:colOff>50800</xdr:colOff>
      <xdr:row>96</xdr:row>
      <xdr:rowOff>137629</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2019300" y="16544936"/>
          <a:ext cx="889000" cy="5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95172</xdr:rowOff>
    </xdr:from>
    <xdr:to>
      <xdr:col>15</xdr:col>
      <xdr:colOff>101600</xdr:colOff>
      <xdr:row>97</xdr:row>
      <xdr:rowOff>25322</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2857500" y="165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16449</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41111" y="1664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137629</xdr:rowOff>
    </xdr:from>
    <xdr:to>
      <xdr:col>10</xdr:col>
      <xdr:colOff>114300</xdr:colOff>
      <xdr:row>97</xdr:row>
      <xdr:rowOff>2983</xdr:rowOff>
    </xdr:to>
    <xdr:cxnSp macro="">
      <xdr:nvCxnSpPr>
        <xdr:cNvPr id="251" name="直線コネクタ 250">
          <a:extLst>
            <a:ext uri="{FF2B5EF4-FFF2-40B4-BE49-F238E27FC236}">
              <a16:creationId xmlns:a16="http://schemas.microsoft.com/office/drawing/2014/main" id="{00000000-0008-0000-0600-0000FB000000}"/>
            </a:ext>
          </a:extLst>
        </xdr:cNvPr>
        <xdr:cNvCxnSpPr/>
      </xdr:nvCxnSpPr>
      <xdr:spPr>
        <a:xfrm flipV="1">
          <a:off x="1130300" y="16596829"/>
          <a:ext cx="8890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135877</xdr:rowOff>
    </xdr:from>
    <xdr:to>
      <xdr:col>10</xdr:col>
      <xdr:colOff>165100</xdr:colOff>
      <xdr:row>97</xdr:row>
      <xdr:rowOff>66027</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968500" y="165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57154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68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45681</xdr:rowOff>
    </xdr:from>
    <xdr:to>
      <xdr:col>6</xdr:col>
      <xdr:colOff>38100</xdr:colOff>
      <xdr:row>96</xdr:row>
      <xdr:rowOff>147281</xdr:rowOff>
    </xdr:to>
    <xdr:sp macro="" textlink="">
      <xdr:nvSpPr>
        <xdr:cNvPr id="254" name="フローチャート: 判断 253">
          <a:extLst>
            <a:ext uri="{FF2B5EF4-FFF2-40B4-BE49-F238E27FC236}">
              <a16:creationId xmlns:a16="http://schemas.microsoft.com/office/drawing/2014/main" id="{00000000-0008-0000-0600-0000FE000000}"/>
            </a:ext>
          </a:extLst>
        </xdr:cNvPr>
        <xdr:cNvSpPr/>
      </xdr:nvSpPr>
      <xdr:spPr>
        <a:xfrm>
          <a:off x="1079500" y="1650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163808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28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153022</xdr:rowOff>
    </xdr:from>
    <xdr:to>
      <xdr:col>24</xdr:col>
      <xdr:colOff>114300</xdr:colOff>
      <xdr:row>96</xdr:row>
      <xdr:rowOff>83172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4584700" y="164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4449</xdr:rowOff>
    </xdr:from>
    <xdr:ext cx="599010" cy="259045"/>
    <xdr:sp macro="" textlink="">
      <xdr:nvSpPr>
        <xdr:cNvPr id="262" name="扶助費該当値テキスト">
          <a:extLst>
            <a:ext uri="{FF2B5EF4-FFF2-40B4-BE49-F238E27FC236}">
              <a16:creationId xmlns:a16="http://schemas.microsoft.com/office/drawing/2014/main" id="{00000000-0008-0000-0600-000006010000}"/>
            </a:ext>
          </a:extLst>
        </xdr:cNvPr>
        <xdr:cNvSpPr txBox="1"/>
      </xdr:nvSpPr>
      <xdr:spPr>
        <a:xfrm>
          <a:off x="4686300" y="16292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48409</xdr:rowOff>
    </xdr:from>
    <xdr:to>
      <xdr:col>20</xdr:col>
      <xdr:colOff>38100</xdr:colOff>
      <xdr:row>96</xdr:row>
      <xdr:rowOff>150009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3746500" y="1650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166536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3530111" y="162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34936</xdr:rowOff>
    </xdr:from>
    <xdr:to>
      <xdr:col>15</xdr:col>
      <xdr:colOff>101600</xdr:colOff>
      <xdr:row>96</xdr:row>
      <xdr:rowOff>136536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2857500" y="1649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153063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2641111" y="1626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86829</xdr:rowOff>
    </xdr:from>
    <xdr:to>
      <xdr:col>10</xdr:col>
      <xdr:colOff>165100</xdr:colOff>
      <xdr:row>97</xdr:row>
      <xdr:rowOff>16979</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968500" y="1654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33506</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1752111" y="1632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123633</xdr:rowOff>
    </xdr:from>
    <xdr:to>
      <xdr:col>6</xdr:col>
      <xdr:colOff>38100</xdr:colOff>
      <xdr:row>97</xdr:row>
      <xdr:rowOff>53783</xdr:rowOff>
    </xdr:to>
    <xdr:sp macro="" textlink="">
      <xdr:nvSpPr>
        <xdr:cNvPr id="269" name="楕円 268">
          <a:extLst>
            <a:ext uri="{FF2B5EF4-FFF2-40B4-BE49-F238E27FC236}">
              <a16:creationId xmlns:a16="http://schemas.microsoft.com/office/drawing/2014/main" id="{00000000-0008-0000-0600-00000D010000}"/>
            </a:ext>
          </a:extLst>
        </xdr:cNvPr>
        <xdr:cNvSpPr/>
      </xdr:nvSpPr>
      <xdr:spPr>
        <a:xfrm>
          <a:off x="1079500" y="1658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44910</xdr:rowOff>
    </xdr:from>
    <xdr:ext cx="534377"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863111" y="1667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a:extLst>
            <a:ext uri="{FF2B5EF4-FFF2-40B4-BE49-F238E27FC236}">
              <a16:creationId xmlns:a16="http://schemas.microsoft.com/office/drawing/2014/main" id="{00000000-0008-0000-06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145491</xdr:rowOff>
    </xdr:from>
    <xdr:to>
      <xdr:col>54</xdr:col>
      <xdr:colOff>189865</xdr:colOff>
      <xdr:row>39</xdr:row>
      <xdr:rowOff>69138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10475595" y="5117541"/>
          <a:ext cx="1270" cy="163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72965</xdr:rowOff>
    </xdr:from>
    <xdr:ext cx="469744" cy="259045"/>
    <xdr:sp macro="" textlink="">
      <xdr:nvSpPr>
        <xdr:cNvPr id="296" name="補助費等最小値テキスト">
          <a:extLst>
            <a:ext uri="{FF2B5EF4-FFF2-40B4-BE49-F238E27FC236}">
              <a16:creationId xmlns:a16="http://schemas.microsoft.com/office/drawing/2014/main" id="{00000000-0008-0000-0600-000028010000}"/>
            </a:ext>
          </a:extLst>
        </xdr:cNvPr>
        <xdr:cNvSpPr txBox="1"/>
      </xdr:nvSpPr>
      <xdr:spPr>
        <a:xfrm>
          <a:off x="10528300" y="67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69138</xdr:rowOff>
    </xdr:from>
    <xdr:to>
      <xdr:col>55</xdr:col>
      <xdr:colOff>88900</xdr:colOff>
      <xdr:row>39</xdr:row>
      <xdr:rowOff>69138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67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92168</xdr:rowOff>
    </xdr:from>
    <xdr:ext cx="534377" cy="259045"/>
    <xdr:sp macro="" textlink="">
      <xdr:nvSpPr>
        <xdr:cNvPr id="298" name="補助費等最大値テキスト">
          <a:extLst>
            <a:ext uri="{FF2B5EF4-FFF2-40B4-BE49-F238E27FC236}">
              <a16:creationId xmlns:a16="http://schemas.microsoft.com/office/drawing/2014/main" id="{00000000-0008-0000-0600-00002A010000}"/>
            </a:ext>
          </a:extLst>
        </xdr:cNvPr>
        <xdr:cNvSpPr txBox="1"/>
      </xdr:nvSpPr>
      <xdr:spPr>
        <a:xfrm>
          <a:off x="10528300" y="48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145491</xdr:rowOff>
    </xdr:from>
    <xdr:to>
      <xdr:col>55</xdr:col>
      <xdr:colOff>88900</xdr:colOff>
      <xdr:row>29</xdr:row>
      <xdr:rowOff>145491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10388600" y="5117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7150</xdr:rowOff>
    </xdr:from>
    <xdr:to>
      <xdr:col>55</xdr:col>
      <xdr:colOff>0</xdr:colOff>
      <xdr:row>35</xdr:row>
      <xdr:rowOff>37783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9639300" y="6007900"/>
          <a:ext cx="8382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141381</xdr:rowOff>
    </xdr:from>
    <xdr:ext cx="534377" cy="259045"/>
    <xdr:sp macro="" textlink="">
      <xdr:nvSpPr>
        <xdr:cNvPr id="301" name="補助費等平均値テキスト">
          <a:extLst>
            <a:ext uri="{FF2B5EF4-FFF2-40B4-BE49-F238E27FC236}">
              <a16:creationId xmlns:a16="http://schemas.microsoft.com/office/drawing/2014/main" id="{00000000-0008-0000-0600-00002D010000}"/>
            </a:ext>
          </a:extLst>
        </xdr:cNvPr>
        <xdr:cNvSpPr txBox="1"/>
      </xdr:nvSpPr>
      <xdr:spPr>
        <a:xfrm>
          <a:off x="10528300" y="5799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118504</xdr:rowOff>
    </xdr:from>
    <xdr:to>
      <xdr:col>55</xdr:col>
      <xdr:colOff>50800</xdr:colOff>
      <xdr:row>35</xdr:row>
      <xdr:rowOff>48654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10426700" y="594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92685</xdr:rowOff>
    </xdr:from>
    <xdr:to>
      <xdr:col>50</xdr:col>
      <xdr:colOff>114300</xdr:colOff>
      <xdr:row>35</xdr:row>
      <xdr:rowOff>7150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8750300" y="5921985"/>
          <a:ext cx="889000" cy="8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168529</xdr:rowOff>
    </xdr:from>
    <xdr:to>
      <xdr:col>50</xdr:col>
      <xdr:colOff>165100</xdr:colOff>
      <xdr:row>35</xdr:row>
      <xdr:rowOff>98679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9588500" y="599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89806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09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92685</xdr:rowOff>
    </xdr:from>
    <xdr:to>
      <xdr:col>45</xdr:col>
      <xdr:colOff>177800</xdr:colOff>
      <xdr:row>34</xdr:row>
      <xdr:rowOff>137947</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7861300" y="5921985"/>
          <a:ext cx="8890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35293</xdr:rowOff>
    </xdr:from>
    <xdr:to>
      <xdr:col>46</xdr:col>
      <xdr:colOff>38100</xdr:colOff>
      <xdr:row>35</xdr:row>
      <xdr:rowOff>136893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86995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128020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12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137719</xdr:rowOff>
    </xdr:from>
    <xdr:to>
      <xdr:col>41</xdr:col>
      <xdr:colOff>50800</xdr:colOff>
      <xdr:row>34</xdr:row>
      <xdr:rowOff>137947</xdr:rowOff>
    </xdr:to>
    <xdr:cxnSp macro="">
      <xdr:nvCxnSpPr>
        <xdr:cNvPr id="309" name="直線コネクタ 308">
          <a:extLst>
            <a:ext uri="{FF2B5EF4-FFF2-40B4-BE49-F238E27FC236}">
              <a16:creationId xmlns:a16="http://schemas.microsoft.com/office/drawing/2014/main" id="{00000000-0008-0000-0600-000035010000}"/>
            </a:ext>
          </a:extLst>
        </xdr:cNvPr>
        <xdr:cNvCxnSpPr/>
      </xdr:nvCxnSpPr>
      <xdr:spPr>
        <a:xfrm>
          <a:off x="6972300" y="5967019"/>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56934</xdr:rowOff>
    </xdr:from>
    <xdr:to>
      <xdr:col>41</xdr:col>
      <xdr:colOff>101600</xdr:colOff>
      <xdr:row>35</xdr:row>
      <xdr:rowOff>158534</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7810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149661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1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135382</xdr:rowOff>
    </xdr:from>
    <xdr:to>
      <xdr:col>36</xdr:col>
      <xdr:colOff>165100</xdr:colOff>
      <xdr:row>34</xdr:row>
      <xdr:rowOff>65532</xdr:rowOff>
    </xdr:to>
    <xdr:sp macro="" textlink="">
      <xdr:nvSpPr>
        <xdr:cNvPr id="312" name="フローチャート: 判断 311">
          <a:extLst>
            <a:ext uri="{FF2B5EF4-FFF2-40B4-BE49-F238E27FC236}">
              <a16:creationId xmlns:a16="http://schemas.microsoft.com/office/drawing/2014/main" id="{00000000-0008-0000-0600-000038010000}"/>
            </a:ext>
          </a:extLst>
        </xdr:cNvPr>
        <xdr:cNvSpPr/>
      </xdr:nvSpPr>
      <xdr:spPr>
        <a:xfrm>
          <a:off x="6921500" y="579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82059</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556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158433</xdr:rowOff>
    </xdr:from>
    <xdr:to>
      <xdr:col>55</xdr:col>
      <xdr:colOff>50800</xdr:colOff>
      <xdr:row>35</xdr:row>
      <xdr:rowOff>88583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10426700" y="598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136860</xdr:rowOff>
    </xdr:from>
    <xdr:ext cx="534377" cy="259045"/>
    <xdr:sp macro="" textlink="">
      <xdr:nvSpPr>
        <xdr:cNvPr id="320" name="補助費等該当値テキスト">
          <a:extLst>
            <a:ext uri="{FF2B5EF4-FFF2-40B4-BE49-F238E27FC236}">
              <a16:creationId xmlns:a16="http://schemas.microsoft.com/office/drawing/2014/main" id="{00000000-0008-0000-0600-000040010000}"/>
            </a:ext>
          </a:extLst>
        </xdr:cNvPr>
        <xdr:cNvSpPr txBox="1"/>
      </xdr:nvSpPr>
      <xdr:spPr>
        <a:xfrm>
          <a:off x="10528300" y="59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127800</xdr:rowOff>
    </xdr:from>
    <xdr:to>
      <xdr:col>50</xdr:col>
      <xdr:colOff>165100</xdr:colOff>
      <xdr:row>35</xdr:row>
      <xdr:rowOff>57950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9588500" y="595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74477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9372111" y="573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41885</xdr:rowOff>
    </xdr:from>
    <xdr:to>
      <xdr:col>46</xdr:col>
      <xdr:colOff>38100</xdr:colOff>
      <xdr:row>34</xdr:row>
      <xdr:rowOff>143485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8699500" y="587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160012</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8483111" y="564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87147</xdr:rowOff>
    </xdr:from>
    <xdr:to>
      <xdr:col>41</xdr:col>
      <xdr:colOff>101600</xdr:colOff>
      <xdr:row>35</xdr:row>
      <xdr:rowOff>17297</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7810500" y="591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33824</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7594111" y="569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86919</xdr:rowOff>
    </xdr:from>
    <xdr:to>
      <xdr:col>36</xdr:col>
      <xdr:colOff>165100</xdr:colOff>
      <xdr:row>35</xdr:row>
      <xdr:rowOff>17069</xdr:rowOff>
    </xdr:to>
    <xdr:sp macro="" textlink="">
      <xdr:nvSpPr>
        <xdr:cNvPr id="327" name="楕円 326">
          <a:extLst>
            <a:ext uri="{FF2B5EF4-FFF2-40B4-BE49-F238E27FC236}">
              <a16:creationId xmlns:a16="http://schemas.microsoft.com/office/drawing/2014/main" id="{00000000-0008-0000-0600-000047010000}"/>
            </a:ext>
          </a:extLst>
        </xdr:cNvPr>
        <xdr:cNvSpPr/>
      </xdr:nvSpPr>
      <xdr:spPr>
        <a:xfrm>
          <a:off x="6921500" y="591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8196</xdr:rowOff>
    </xdr:from>
    <xdr:ext cx="534377"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705111" y="60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a:extLst>
            <a:ext uri="{FF2B5EF4-FFF2-40B4-BE49-F238E27FC236}">
              <a16:creationId xmlns:a16="http://schemas.microsoft.com/office/drawing/2014/main" id="{00000000-0008-0000-0600-00006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12903</xdr:rowOff>
    </xdr:from>
    <xdr:to>
      <xdr:col>54</xdr:col>
      <xdr:colOff>189865</xdr:colOff>
      <xdr:row>59</xdr:row>
      <xdr:rowOff>112782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10475595" y="8585403"/>
          <a:ext cx="1270" cy="1642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116609</xdr:rowOff>
    </xdr:from>
    <xdr:ext cx="534377" cy="259045"/>
    <xdr:sp macro="" textlink="">
      <xdr:nvSpPr>
        <xdr:cNvPr id="354" name="普通建設事業費最小値テキスト">
          <a:extLst>
            <a:ext uri="{FF2B5EF4-FFF2-40B4-BE49-F238E27FC236}">
              <a16:creationId xmlns:a16="http://schemas.microsoft.com/office/drawing/2014/main" id="{00000000-0008-0000-0600-000062010000}"/>
            </a:ext>
          </a:extLst>
        </xdr:cNvPr>
        <xdr:cNvSpPr txBox="1"/>
      </xdr:nvSpPr>
      <xdr:spPr>
        <a:xfrm>
          <a:off x="10528300" y="102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112782</xdr:rowOff>
    </xdr:from>
    <xdr:to>
      <xdr:col>55</xdr:col>
      <xdr:colOff>88900</xdr:colOff>
      <xdr:row>59</xdr:row>
      <xdr:rowOff>112782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1022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131030</xdr:rowOff>
    </xdr:from>
    <xdr:ext cx="599010" cy="259045"/>
    <xdr:sp macro="" textlink="">
      <xdr:nvSpPr>
        <xdr:cNvPr id="356" name="普通建設事業費最大値テキスト">
          <a:extLst>
            <a:ext uri="{FF2B5EF4-FFF2-40B4-BE49-F238E27FC236}">
              <a16:creationId xmlns:a16="http://schemas.microsoft.com/office/drawing/2014/main" id="{00000000-0008-0000-0600-000064010000}"/>
            </a:ext>
          </a:extLst>
        </xdr:cNvPr>
        <xdr:cNvSpPr txBox="1"/>
      </xdr:nvSpPr>
      <xdr:spPr>
        <a:xfrm>
          <a:off x="10528300" y="836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12903</xdr:rowOff>
    </xdr:from>
    <xdr:to>
      <xdr:col>55</xdr:col>
      <xdr:colOff>88900</xdr:colOff>
      <xdr:row>50</xdr:row>
      <xdr:rowOff>12903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10388600" y="858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159741</xdr:rowOff>
    </xdr:from>
    <xdr:to>
      <xdr:col>55</xdr:col>
      <xdr:colOff>0</xdr:colOff>
      <xdr:row>58</xdr:row>
      <xdr:rowOff>170523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9639300" y="10103841"/>
          <a:ext cx="8382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23309</xdr:rowOff>
    </xdr:from>
    <xdr:ext cx="534377" cy="259045"/>
    <xdr:sp macro="" textlink="">
      <xdr:nvSpPr>
        <xdr:cNvPr id="359" name="普通建設事業費平均値テキスト">
          <a:extLst>
            <a:ext uri="{FF2B5EF4-FFF2-40B4-BE49-F238E27FC236}">
              <a16:creationId xmlns:a16="http://schemas.microsoft.com/office/drawing/2014/main" id="{00000000-0008-0000-0600-000067010000}"/>
            </a:ext>
          </a:extLst>
        </xdr:cNvPr>
        <xdr:cNvSpPr txBox="1"/>
      </xdr:nvSpPr>
      <xdr:spPr>
        <a:xfrm>
          <a:off x="10528300" y="962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432</xdr:rowOff>
    </xdr:from>
    <xdr:to>
      <xdr:col>55</xdr:col>
      <xdr:colOff>50800</xdr:colOff>
      <xdr:row>57</xdr:row>
      <xdr:rowOff>102032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10426700" y="977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30238</xdr:rowOff>
    </xdr:from>
    <xdr:to>
      <xdr:col>50</xdr:col>
      <xdr:colOff>114300</xdr:colOff>
      <xdr:row>58</xdr:row>
      <xdr:rowOff>159741</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8750300" y="9974338"/>
          <a:ext cx="889000" cy="12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85604</xdr:rowOff>
    </xdr:from>
    <xdr:to>
      <xdr:col>50</xdr:col>
      <xdr:colOff>165100</xdr:colOff>
      <xdr:row>58</xdr:row>
      <xdr:rowOff>15754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9588500" y="985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32281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63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30238</xdr:rowOff>
    </xdr:from>
    <xdr:to>
      <xdr:col>45</xdr:col>
      <xdr:colOff>177800</xdr:colOff>
      <xdr:row>58</xdr:row>
      <xdr:rowOff>88970</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7861300" y="9974338"/>
          <a:ext cx="889000" cy="5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106426</xdr:rowOff>
    </xdr:from>
    <xdr:to>
      <xdr:col>46</xdr:col>
      <xdr:colOff>38100</xdr:colOff>
      <xdr:row>57</xdr:row>
      <xdr:rowOff>36576</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8699500" y="97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53103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48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88970</xdr:rowOff>
    </xdr:from>
    <xdr:to>
      <xdr:col>41</xdr:col>
      <xdr:colOff>50800</xdr:colOff>
      <xdr:row>59</xdr:row>
      <xdr:rowOff>46203</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flipV="1">
          <a:off x="6972300" y="10033070"/>
          <a:ext cx="889000" cy="12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129039</xdr:rowOff>
    </xdr:from>
    <xdr:to>
      <xdr:col>41</xdr:col>
      <xdr:colOff>101600</xdr:colOff>
      <xdr:row>57</xdr:row>
      <xdr:rowOff>59189</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78105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75716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50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59716</xdr:rowOff>
    </xdr:from>
    <xdr:to>
      <xdr:col>36</xdr:col>
      <xdr:colOff>165100</xdr:colOff>
      <xdr:row>56</xdr:row>
      <xdr:rowOff>161316</xdr:rowOff>
    </xdr:to>
    <xdr:sp macro="" textlink="">
      <xdr:nvSpPr>
        <xdr:cNvPr id="370" name="フローチャート: 判断 369">
          <a:extLst>
            <a:ext uri="{FF2B5EF4-FFF2-40B4-BE49-F238E27FC236}">
              <a16:creationId xmlns:a16="http://schemas.microsoft.com/office/drawing/2014/main" id="{00000000-0008-0000-0600-000072010000}"/>
            </a:ext>
          </a:extLst>
        </xdr:cNvPr>
        <xdr:cNvSpPr/>
      </xdr:nvSpPr>
      <xdr:spPr>
        <a:xfrm>
          <a:off x="6921500" y="966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6393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43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119723</xdr:rowOff>
    </xdr:from>
    <xdr:to>
      <xdr:col>55</xdr:col>
      <xdr:colOff>50800</xdr:colOff>
      <xdr:row>59</xdr:row>
      <xdr:rowOff>49873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10426700" y="1006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34650</xdr:rowOff>
    </xdr:from>
    <xdr:ext cx="534377" cy="259045"/>
    <xdr:sp macro="" textlink="">
      <xdr:nvSpPr>
        <xdr:cNvPr id="378" name="普通建設事業費該当値テキスト">
          <a:extLst>
            <a:ext uri="{FF2B5EF4-FFF2-40B4-BE49-F238E27FC236}">
              <a16:creationId xmlns:a16="http://schemas.microsoft.com/office/drawing/2014/main" id="{00000000-0008-0000-0600-00007A010000}"/>
            </a:ext>
          </a:extLst>
        </xdr:cNvPr>
        <xdr:cNvSpPr txBox="1"/>
      </xdr:nvSpPr>
      <xdr:spPr>
        <a:xfrm>
          <a:off x="10528300" y="997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108941</xdr:rowOff>
    </xdr:from>
    <xdr:to>
      <xdr:col>50</xdr:col>
      <xdr:colOff>165100</xdr:colOff>
      <xdr:row>59</xdr:row>
      <xdr:rowOff>39091</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9588500" y="1005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30218</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9372111" y="1014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150888</xdr:rowOff>
    </xdr:from>
    <xdr:to>
      <xdr:col>46</xdr:col>
      <xdr:colOff>38100</xdr:colOff>
      <xdr:row>58</xdr:row>
      <xdr:rowOff>81038</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8699500" y="992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72165</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8483111" y="1001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38170</xdr:rowOff>
    </xdr:from>
    <xdr:to>
      <xdr:col>41</xdr:col>
      <xdr:colOff>101600</xdr:colOff>
      <xdr:row>58</xdr:row>
      <xdr:rowOff>139770</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7810500" y="99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130897</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7594111" y="1007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166853</xdr:rowOff>
    </xdr:from>
    <xdr:to>
      <xdr:col>36</xdr:col>
      <xdr:colOff>165100</xdr:colOff>
      <xdr:row>59</xdr:row>
      <xdr:rowOff>97003</xdr:rowOff>
    </xdr:to>
    <xdr:sp macro="" textlink="">
      <xdr:nvSpPr>
        <xdr:cNvPr id="385" name="楕円 384">
          <a:extLst>
            <a:ext uri="{FF2B5EF4-FFF2-40B4-BE49-F238E27FC236}">
              <a16:creationId xmlns:a16="http://schemas.microsoft.com/office/drawing/2014/main" id="{00000000-0008-0000-0600-000081010000}"/>
            </a:ext>
          </a:extLst>
        </xdr:cNvPr>
        <xdr:cNvSpPr/>
      </xdr:nvSpPr>
      <xdr:spPr>
        <a:xfrm>
          <a:off x="6921500" y="1011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88130</xdr:rowOff>
    </xdr:from>
    <xdr:ext cx="534377"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705111" y="1020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36464</xdr:rowOff>
    </xdr:from>
    <xdr:to>
      <xdr:col>54</xdr:col>
      <xdr:colOff>189865</xdr:colOff>
      <xdr:row>78</xdr:row>
      <xdr:rowOff>134945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037964"/>
          <a:ext cx="1270" cy="1470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154591</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81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36464</xdr:rowOff>
    </xdr:from>
    <xdr:to>
      <xdr:col>55</xdr:col>
      <xdr:colOff>88900</xdr:colOff>
      <xdr:row>70</xdr:row>
      <xdr:rowOff>36464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106919</xdr:rowOff>
    </xdr:from>
    <xdr:to>
      <xdr:col>55</xdr:col>
      <xdr:colOff>0</xdr:colOff>
      <xdr:row>78</xdr:row>
      <xdr:rowOff>11227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9639300" y="13308569"/>
          <a:ext cx="838200" cy="7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163258</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2850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140381</xdr:rowOff>
    </xdr:from>
    <xdr:to>
      <xdr:col>55</xdr:col>
      <xdr:colOff>50800</xdr:colOff>
      <xdr:row>76</xdr:row>
      <xdr:rowOff>70531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9353</xdr:rowOff>
    </xdr:from>
    <xdr:to>
      <xdr:col>50</xdr:col>
      <xdr:colOff>114300</xdr:colOff>
      <xdr:row>78</xdr:row>
      <xdr:rowOff>11227</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8750300" y="13211003"/>
          <a:ext cx="889000" cy="17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63342</xdr:rowOff>
    </xdr:from>
    <xdr:to>
      <xdr:col>50</xdr:col>
      <xdr:colOff>165100</xdr:colOff>
      <xdr:row>76</xdr:row>
      <xdr:rowOff>164942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10020</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04428" y="128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9353</xdr:rowOff>
    </xdr:from>
    <xdr:to>
      <xdr:col>45</xdr:col>
      <xdr:colOff>177800</xdr:colOff>
      <xdr:row>77</xdr:row>
      <xdr:rowOff>147701</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7861300" y="13211003"/>
          <a:ext cx="889000" cy="13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124790</xdr:rowOff>
    </xdr:from>
    <xdr:to>
      <xdr:col>46</xdr:col>
      <xdr:colOff>38100</xdr:colOff>
      <xdr:row>76</xdr:row>
      <xdr:rowOff>54939</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71467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75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69200</xdr:rowOff>
    </xdr:from>
    <xdr:to>
      <xdr:col>41</xdr:col>
      <xdr:colOff>50800</xdr:colOff>
      <xdr:row>77</xdr:row>
      <xdr:rowOff>147701</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6972300" y="13270850"/>
          <a:ext cx="889000" cy="7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112615</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29967</xdr:rowOff>
    </xdr:from>
    <xdr:to>
      <xdr:col>36</xdr:col>
      <xdr:colOff>165100</xdr:colOff>
      <xdr:row>75</xdr:row>
      <xdr:rowOff>131567</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288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148094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26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56119</xdr:rowOff>
    </xdr:from>
    <xdr:to>
      <xdr:col>55</xdr:col>
      <xdr:colOff>50800</xdr:colOff>
      <xdr:row>77</xdr:row>
      <xdr:rowOff>157719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25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34546</xdr:rowOff>
    </xdr:from>
    <xdr:ext cx="469744"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23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131877</xdr:rowOff>
    </xdr:from>
    <xdr:to>
      <xdr:col>50</xdr:col>
      <xdr:colOff>165100</xdr:colOff>
      <xdr:row>78</xdr:row>
      <xdr:rowOff>62027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33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53154</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404428" y="1342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130003</xdr:rowOff>
    </xdr:from>
    <xdr:to>
      <xdr:col>46</xdr:col>
      <xdr:colOff>38100</xdr:colOff>
      <xdr:row>77</xdr:row>
      <xdr:rowOff>60153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16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51280</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515428" y="1325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96901</xdr:rowOff>
    </xdr:from>
    <xdr:to>
      <xdr:col>41</xdr:col>
      <xdr:colOff>101600</xdr:colOff>
      <xdr:row>78</xdr:row>
      <xdr:rowOff>27051</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29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18178</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626428" y="1339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18400</xdr:rowOff>
    </xdr:from>
    <xdr:to>
      <xdr:col>36</xdr:col>
      <xdr:colOff>165100</xdr:colOff>
      <xdr:row>77</xdr:row>
      <xdr:rowOff>120000</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22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111127</xdr:rowOff>
    </xdr:from>
    <xdr:ext cx="469744"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37428" y="1331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18245</xdr:rowOff>
    </xdr:from>
    <xdr:to>
      <xdr:col>54</xdr:col>
      <xdr:colOff>189865</xdr:colOff>
      <xdr:row>98</xdr:row>
      <xdr:rowOff>64444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620195"/>
          <a:ext cx="1270" cy="124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68271</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87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64444</xdr:rowOff>
    </xdr:from>
    <xdr:to>
      <xdr:col>55</xdr:col>
      <xdr:colOff>88900</xdr:colOff>
      <xdr:row>98</xdr:row>
      <xdr:rowOff>64444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86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136372</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9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18245</xdr:rowOff>
    </xdr:from>
    <xdr:to>
      <xdr:col>55</xdr:col>
      <xdr:colOff>88900</xdr:colOff>
      <xdr:row>91</xdr:row>
      <xdr:rowOff>18245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62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23868</xdr:rowOff>
    </xdr:from>
    <xdr:to>
      <xdr:col>55</xdr:col>
      <xdr:colOff>0</xdr:colOff>
      <xdr:row>97</xdr:row>
      <xdr:rowOff>61427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654518"/>
          <a:ext cx="838200" cy="3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141473</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257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118596</xdr:rowOff>
    </xdr:from>
    <xdr:to>
      <xdr:col>55</xdr:col>
      <xdr:colOff>50800</xdr:colOff>
      <xdr:row>96</xdr:row>
      <xdr:rowOff>48746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0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123836</xdr:rowOff>
    </xdr:from>
    <xdr:to>
      <xdr:col>50</xdr:col>
      <xdr:colOff>114300</xdr:colOff>
      <xdr:row>97</xdr:row>
      <xdr:rowOff>61427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583036"/>
          <a:ext cx="889000" cy="10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10193</xdr:rowOff>
    </xdr:from>
    <xdr:to>
      <xdr:col>50</xdr:col>
      <xdr:colOff>165100</xdr:colOff>
      <xdr:row>96</xdr:row>
      <xdr:rowOff>111793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46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128320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24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123836</xdr:rowOff>
    </xdr:from>
    <xdr:to>
      <xdr:col>45</xdr:col>
      <xdr:colOff>177800</xdr:colOff>
      <xdr:row>96</xdr:row>
      <xdr:rowOff>132201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583036"/>
          <a:ext cx="889000" cy="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96055</xdr:rowOff>
    </xdr:from>
    <xdr:to>
      <xdr:col>46</xdr:col>
      <xdr:colOff>38100</xdr:colOff>
      <xdr:row>96</xdr:row>
      <xdr:rowOff>26205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42732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15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132201</xdr:rowOff>
    </xdr:from>
    <xdr:to>
      <xdr:col>41</xdr:col>
      <xdr:colOff>50800</xdr:colOff>
      <xdr:row>97</xdr:row>
      <xdr:rowOff>89957</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591401"/>
          <a:ext cx="889000" cy="12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123281</xdr:rowOff>
    </xdr:from>
    <xdr:to>
      <xdr:col>41</xdr:col>
      <xdr:colOff>101600</xdr:colOff>
      <xdr:row>96</xdr:row>
      <xdr:rowOff>53431</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69958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1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46678</xdr:rowOff>
    </xdr:from>
    <xdr:to>
      <xdr:col>36</xdr:col>
      <xdr:colOff>165100</xdr:colOff>
      <xdr:row>96</xdr:row>
      <xdr:rowOff>148278</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0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164805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28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144518</xdr:rowOff>
    </xdr:from>
    <xdr:to>
      <xdr:col>55</xdr:col>
      <xdr:colOff>50800</xdr:colOff>
      <xdr:row>97</xdr:row>
      <xdr:rowOff>74668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60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122945</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58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10627</xdr:rowOff>
    </xdr:from>
    <xdr:to>
      <xdr:col>50</xdr:col>
      <xdr:colOff>165100</xdr:colOff>
      <xdr:row>97</xdr:row>
      <xdr:rowOff>112227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64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103354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73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73036</xdr:rowOff>
    </xdr:from>
    <xdr:to>
      <xdr:col>46</xdr:col>
      <xdr:colOff>38100</xdr:colOff>
      <xdr:row>97</xdr:row>
      <xdr:rowOff>3186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53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165763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62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81401</xdr:rowOff>
    </xdr:from>
    <xdr:to>
      <xdr:col>41</xdr:col>
      <xdr:colOff>101600</xdr:colOff>
      <xdr:row>97</xdr:row>
      <xdr:rowOff>11551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54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2678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6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39157</xdr:rowOff>
    </xdr:from>
    <xdr:to>
      <xdr:col>36</xdr:col>
      <xdr:colOff>165100</xdr:colOff>
      <xdr:row>97</xdr:row>
      <xdr:rowOff>140757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66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97</xdr:row>
      <xdr:rowOff>131884</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37428" y="1676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29645</xdr:rowOff>
    </xdr:from>
    <xdr:to>
      <xdr:col>85</xdr:col>
      <xdr:colOff>126364</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344595"/>
          <a:ext cx="1269" cy="1440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109908</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796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147772</xdr:rowOff>
    </xdr:from>
    <xdr:ext cx="469744"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1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29645</xdr:rowOff>
    </xdr:from>
    <xdr:to>
      <xdr:col>86</xdr:col>
      <xdr:colOff>25400</xdr:colOff>
      <xdr:row>31</xdr:row>
      <xdr:rowOff>29645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34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54301</xdr:rowOff>
    </xdr:from>
    <xdr:to>
      <xdr:col>85</xdr:col>
      <xdr:colOff>127000</xdr:colOff>
      <xdr:row>39</xdr:row>
      <xdr:rowOff>76019</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740851"/>
          <a:ext cx="8382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27358</xdr:rowOff>
    </xdr:from>
    <xdr:ext cx="378565"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542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4481</xdr:rowOff>
    </xdr:from>
    <xdr:to>
      <xdr:col>85</xdr:col>
      <xdr:colOff>177800</xdr:colOff>
      <xdr:row>39</xdr:row>
      <xdr:rowOff>106081</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6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113247</xdr:rowOff>
    </xdr:from>
    <xdr:to>
      <xdr:col>81</xdr:col>
      <xdr:colOff>50800</xdr:colOff>
      <xdr:row>39</xdr:row>
      <xdr:rowOff>54301</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628347"/>
          <a:ext cx="889000" cy="11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13462</xdr:rowOff>
    </xdr:from>
    <xdr:to>
      <xdr:col>81</xdr:col>
      <xdr:colOff>101600</xdr:colOff>
      <xdr:row>39</xdr:row>
      <xdr:rowOff>115062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106189</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2017" y="6792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113247</xdr:rowOff>
    </xdr:from>
    <xdr:to>
      <xdr:col>76</xdr:col>
      <xdr:colOff>114300</xdr:colOff>
      <xdr:row>39</xdr:row>
      <xdr:rowOff>75039</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3703300" y="6628347"/>
          <a:ext cx="889000" cy="13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108984</xdr:rowOff>
    </xdr:from>
    <xdr:to>
      <xdr:col>76</xdr:col>
      <xdr:colOff>165100</xdr:colOff>
      <xdr:row>38</xdr:row>
      <xdr:rowOff>39134</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55661</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22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160764</xdr:rowOff>
    </xdr:from>
    <xdr:to>
      <xdr:col>71</xdr:col>
      <xdr:colOff>177800</xdr:colOff>
      <xdr:row>39</xdr:row>
      <xdr:rowOff>75039</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814300" y="6675864"/>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90206</xdr:rowOff>
    </xdr:from>
    <xdr:to>
      <xdr:col>72</xdr:col>
      <xdr:colOff>38100</xdr:colOff>
      <xdr:row>37</xdr:row>
      <xdr:rowOff>20356</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26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36883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03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171359</xdr:rowOff>
    </xdr:from>
    <xdr:to>
      <xdr:col>67</xdr:col>
      <xdr:colOff>101600</xdr:colOff>
      <xdr:row>39</xdr:row>
      <xdr:rowOff>101509</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68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92636</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779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25219</xdr:rowOff>
    </xdr:from>
    <xdr:to>
      <xdr:col>85</xdr:col>
      <xdr:colOff>177800</xdr:colOff>
      <xdr:row>39</xdr:row>
      <xdr:rowOff>126819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71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154359</xdr:rowOff>
    </xdr:from>
    <xdr:ext cx="378565"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669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3501</xdr:rowOff>
    </xdr:from>
    <xdr:to>
      <xdr:col>81</xdr:col>
      <xdr:colOff>101600</xdr:colOff>
      <xdr:row>39</xdr:row>
      <xdr:rowOff>105101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69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121629</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92017" y="6465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62447</xdr:rowOff>
    </xdr:from>
    <xdr:to>
      <xdr:col>76</xdr:col>
      <xdr:colOff>165100</xdr:colOff>
      <xdr:row>38</xdr:row>
      <xdr:rowOff>164047</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57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155174</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03017" y="6670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24239</xdr:rowOff>
    </xdr:from>
    <xdr:to>
      <xdr:col>72</xdr:col>
      <xdr:colOff>38100</xdr:colOff>
      <xdr:row>39</xdr:row>
      <xdr:rowOff>125839</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7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116966</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14017" y="6803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109964</xdr:rowOff>
    </xdr:from>
    <xdr:to>
      <xdr:col>67</xdr:col>
      <xdr:colOff>101600</xdr:colOff>
      <xdr:row>39</xdr:row>
      <xdr:rowOff>40114</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62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56641</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25017" y="6400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25583</xdr:rowOff>
    </xdr:from>
    <xdr:to>
      <xdr:col>85</xdr:col>
      <xdr:colOff>126364</xdr:colOff>
      <xdr:row>79</xdr:row>
      <xdr:rowOff>68720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8533"/>
          <a:ext cx="1269" cy="141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72547</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61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68720</xdr:rowOff>
    </xdr:from>
    <xdr:to>
      <xdr:col>86</xdr:col>
      <xdr:colOff>25400</xdr:colOff>
      <xdr:row>79</xdr:row>
      <xdr:rowOff>68720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6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143710</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25583</xdr:rowOff>
    </xdr:from>
    <xdr:to>
      <xdr:col>86</xdr:col>
      <xdr:colOff>25400</xdr:colOff>
      <xdr:row>71</xdr:row>
      <xdr:rowOff>25583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99558</xdr:rowOff>
    </xdr:from>
    <xdr:to>
      <xdr:col>85</xdr:col>
      <xdr:colOff>127000</xdr:colOff>
      <xdr:row>77</xdr:row>
      <xdr:rowOff>105249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301208"/>
          <a:ext cx="838200" cy="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72424</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74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93997</xdr:rowOff>
    </xdr:from>
    <xdr:to>
      <xdr:col>85</xdr:col>
      <xdr:colOff>177800</xdr:colOff>
      <xdr:row>78</xdr:row>
      <xdr:rowOff>24147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9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64719</xdr:rowOff>
    </xdr:from>
    <xdr:to>
      <xdr:col>81</xdr:col>
      <xdr:colOff>50800</xdr:colOff>
      <xdr:row>77</xdr:row>
      <xdr:rowOff>99558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266369"/>
          <a:ext cx="889000" cy="3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100718</xdr:rowOff>
    </xdr:from>
    <xdr:to>
      <xdr:col>81</xdr:col>
      <xdr:colOff>101600</xdr:colOff>
      <xdr:row>78</xdr:row>
      <xdr:rowOff>30868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21995</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39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64719</xdr:rowOff>
    </xdr:from>
    <xdr:to>
      <xdr:col>76</xdr:col>
      <xdr:colOff>114300</xdr:colOff>
      <xdr:row>77</xdr:row>
      <xdr:rowOff>77612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266369"/>
          <a:ext cx="8890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100626</xdr:rowOff>
    </xdr:from>
    <xdr:to>
      <xdr:col>76</xdr:col>
      <xdr:colOff>165100</xdr:colOff>
      <xdr:row>78</xdr:row>
      <xdr:rowOff>30776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21903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3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77612</xdr:rowOff>
    </xdr:from>
    <xdr:to>
      <xdr:col>71</xdr:col>
      <xdr:colOff>177800</xdr:colOff>
      <xdr:row>77</xdr:row>
      <xdr:rowOff>110599</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279262"/>
          <a:ext cx="889000" cy="3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101564</xdr:rowOff>
    </xdr:from>
    <xdr:to>
      <xdr:col>72</xdr:col>
      <xdr:colOff>38100</xdr:colOff>
      <xdr:row>78</xdr:row>
      <xdr:rowOff>31714</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22841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169962</xdr:rowOff>
    </xdr:from>
    <xdr:to>
      <xdr:col>67</xdr:col>
      <xdr:colOff>101600</xdr:colOff>
      <xdr:row>77</xdr:row>
      <xdr:rowOff>100112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116639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54449</xdr:rowOff>
    </xdr:from>
    <xdr:to>
      <xdr:col>85</xdr:col>
      <xdr:colOff>177800</xdr:colOff>
      <xdr:row>77</xdr:row>
      <xdr:rowOff>156049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25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77326</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10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48758</xdr:rowOff>
    </xdr:from>
    <xdr:to>
      <xdr:col>81</xdr:col>
      <xdr:colOff>101600</xdr:colOff>
      <xdr:row>77</xdr:row>
      <xdr:rowOff>150358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5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166885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02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13919</xdr:rowOff>
    </xdr:from>
    <xdr:to>
      <xdr:col>76</xdr:col>
      <xdr:colOff>165100</xdr:colOff>
      <xdr:row>77</xdr:row>
      <xdr:rowOff>115519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1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132046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99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26812</xdr:rowOff>
    </xdr:from>
    <xdr:to>
      <xdr:col>72</xdr:col>
      <xdr:colOff>38100</xdr:colOff>
      <xdr:row>77</xdr:row>
      <xdr:rowOff>128412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2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144939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00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59799</xdr:rowOff>
    </xdr:from>
    <xdr:to>
      <xdr:col>67</xdr:col>
      <xdr:colOff>101600</xdr:colOff>
      <xdr:row>77</xdr:row>
      <xdr:rowOff>161399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6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152526</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3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28006</xdr:rowOff>
    </xdr:from>
    <xdr:to>
      <xdr:col>85</xdr:col>
      <xdr:colOff>126364</xdr:colOff>
      <xdr:row>98</xdr:row>
      <xdr:rowOff>134443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458506"/>
          <a:ext cx="1269" cy="1478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138270</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0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134443</xdr:rowOff>
    </xdr:from>
    <xdr:to>
      <xdr:col>86</xdr:col>
      <xdr:colOff>25400</xdr:colOff>
      <xdr:row>98</xdr:row>
      <xdr:rowOff>134443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146133</xdr:rowOff>
    </xdr:from>
    <xdr:ext cx="534377"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2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28006</xdr:rowOff>
    </xdr:from>
    <xdr:to>
      <xdr:col>86</xdr:col>
      <xdr:colOff>25400</xdr:colOff>
      <xdr:row>90</xdr:row>
      <xdr:rowOff>28006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45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158810</xdr:rowOff>
    </xdr:from>
    <xdr:to>
      <xdr:col>85</xdr:col>
      <xdr:colOff>127000</xdr:colOff>
      <xdr:row>98</xdr:row>
      <xdr:rowOff>53609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789460"/>
          <a:ext cx="838200" cy="6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67017</xdr:rowOff>
    </xdr:from>
    <xdr:ext cx="469744"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354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44140</xdr:rowOff>
    </xdr:from>
    <xdr:to>
      <xdr:col>85</xdr:col>
      <xdr:colOff>177800</xdr:colOff>
      <xdr:row>96</xdr:row>
      <xdr:rowOff>145740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158810</xdr:rowOff>
    </xdr:from>
    <xdr:to>
      <xdr:col>81</xdr:col>
      <xdr:colOff>50800</xdr:colOff>
      <xdr:row>98</xdr:row>
      <xdr:rowOff>71806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89460"/>
          <a:ext cx="889000" cy="8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44461</xdr:rowOff>
    </xdr:from>
    <xdr:to>
      <xdr:col>81</xdr:col>
      <xdr:colOff>101600</xdr:colOff>
      <xdr:row>96</xdr:row>
      <xdr:rowOff>146061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162588</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46428" y="1627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71806</xdr:rowOff>
    </xdr:from>
    <xdr:to>
      <xdr:col>76</xdr:col>
      <xdr:colOff>114300</xdr:colOff>
      <xdr:row>98</xdr:row>
      <xdr:rowOff>97410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73906"/>
          <a:ext cx="8890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27498</xdr:rowOff>
    </xdr:from>
    <xdr:to>
      <xdr:col>76</xdr:col>
      <xdr:colOff>165100</xdr:colOff>
      <xdr:row>96</xdr:row>
      <xdr:rowOff>129098</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145625</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626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66273</xdr:rowOff>
    </xdr:from>
    <xdr:to>
      <xdr:col>71</xdr:col>
      <xdr:colOff>177800</xdr:colOff>
      <xdr:row>98</xdr:row>
      <xdr:rowOff>97410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68373"/>
          <a:ext cx="889000" cy="3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95803</xdr:rowOff>
    </xdr:from>
    <xdr:to>
      <xdr:col>72</xdr:col>
      <xdr:colOff>38100</xdr:colOff>
      <xdr:row>97</xdr:row>
      <xdr:rowOff>25953</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42480</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68428" y="163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83779</xdr:rowOff>
    </xdr:from>
    <xdr:to>
      <xdr:col>67</xdr:col>
      <xdr:colOff>101600</xdr:colOff>
      <xdr:row>96</xdr:row>
      <xdr:rowOff>13929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37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30456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14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2809</xdr:rowOff>
    </xdr:from>
    <xdr:to>
      <xdr:col>85</xdr:col>
      <xdr:colOff>177800</xdr:colOff>
      <xdr:row>98</xdr:row>
      <xdr:rowOff>104409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0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89186</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19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108010</xdr:rowOff>
    </xdr:from>
    <xdr:to>
      <xdr:col>81</xdr:col>
      <xdr:colOff>101600</xdr:colOff>
      <xdr:row>98</xdr:row>
      <xdr:rowOff>38160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3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29287</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683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21006</xdr:rowOff>
    </xdr:from>
    <xdr:to>
      <xdr:col>76</xdr:col>
      <xdr:colOff>165100</xdr:colOff>
      <xdr:row>98</xdr:row>
      <xdr:rowOff>122606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2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113733</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1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46610</xdr:rowOff>
    </xdr:from>
    <xdr:to>
      <xdr:col>72</xdr:col>
      <xdr:colOff>38100</xdr:colOff>
      <xdr:row>98</xdr:row>
      <xdr:rowOff>148210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4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139337</xdr:rowOff>
    </xdr:from>
    <xdr:ext cx="378565"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4017" y="16941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15473</xdr:rowOff>
    </xdr:from>
    <xdr:to>
      <xdr:col>67</xdr:col>
      <xdr:colOff>101600</xdr:colOff>
      <xdr:row>98</xdr:row>
      <xdr:rowOff>117073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1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108200</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91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92266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407216"/>
          <a:ext cx="1269" cy="1323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38943</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8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92266</xdr:rowOff>
    </xdr:from>
    <xdr:to>
      <xdr:col>116</xdr:col>
      <xdr:colOff>152400</xdr:colOff>
      <xdr:row>31</xdr:row>
      <xdr:rowOff>92266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40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92266</xdr:rowOff>
    </xdr:from>
    <xdr:to>
      <xdr:col>116</xdr:col>
      <xdr:colOff>63500</xdr:colOff>
      <xdr:row>35</xdr:row>
      <xdr:rowOff>96266</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5407216"/>
          <a:ext cx="838200" cy="68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113618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457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135191</xdr:rowOff>
    </xdr:from>
    <xdr:to>
      <xdr:col>116</xdr:col>
      <xdr:colOff>114300</xdr:colOff>
      <xdr:row>38</xdr:row>
      <xdr:rowOff>65342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85217</xdr:rowOff>
    </xdr:from>
    <xdr:to>
      <xdr:col>111</xdr:col>
      <xdr:colOff>177800</xdr:colOff>
      <xdr:row>35</xdr:row>
      <xdr:rowOff>96266</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085967"/>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20892</xdr:rowOff>
    </xdr:from>
    <xdr:to>
      <xdr:col>112</xdr:col>
      <xdr:colOff>38100</xdr:colOff>
      <xdr:row>38</xdr:row>
      <xdr:rowOff>122492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3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113619</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62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85217</xdr:rowOff>
    </xdr:from>
    <xdr:to>
      <xdr:col>107</xdr:col>
      <xdr:colOff>50800</xdr:colOff>
      <xdr:row>36</xdr:row>
      <xdr:rowOff>132842</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085967"/>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63182</xdr:rowOff>
    </xdr:from>
    <xdr:to>
      <xdr:col>107</xdr:col>
      <xdr:colOff>101600</xdr:colOff>
      <xdr:row>38</xdr:row>
      <xdr:rowOff>164782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155909</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671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20828</xdr:rowOff>
    </xdr:from>
    <xdr:to>
      <xdr:col>102</xdr:col>
      <xdr:colOff>114300</xdr:colOff>
      <xdr:row>36</xdr:row>
      <xdr:rowOff>132842</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5850128"/>
          <a:ext cx="889000" cy="45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158005</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673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125239</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640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41466</xdr:rowOff>
    </xdr:from>
    <xdr:to>
      <xdr:col>116</xdr:col>
      <xdr:colOff>114300</xdr:colOff>
      <xdr:row>31</xdr:row>
      <xdr:rowOff>143066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535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165943</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530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45466</xdr:rowOff>
    </xdr:from>
    <xdr:to>
      <xdr:col>112</xdr:col>
      <xdr:colOff>38100</xdr:colOff>
      <xdr:row>35</xdr:row>
      <xdr:rowOff>147066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04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163593</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582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34417</xdr:rowOff>
    </xdr:from>
    <xdr:to>
      <xdr:col>107</xdr:col>
      <xdr:colOff>101600</xdr:colOff>
      <xdr:row>35</xdr:row>
      <xdr:rowOff>136017</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03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152544</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581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82042</xdr:rowOff>
    </xdr:from>
    <xdr:to>
      <xdr:col>102</xdr:col>
      <xdr:colOff>165100</xdr:colOff>
      <xdr:row>37</xdr:row>
      <xdr:rowOff>12192</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2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28719</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02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141478</xdr:rowOff>
    </xdr:from>
    <xdr:to>
      <xdr:col>98</xdr:col>
      <xdr:colOff>38100</xdr:colOff>
      <xdr:row>34</xdr:row>
      <xdr:rowOff>71628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579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88155</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557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116325</xdr:rowOff>
    </xdr:from>
    <xdr:to>
      <xdr:col>116</xdr:col>
      <xdr:colOff>62864</xdr:colOff>
      <xdr:row>58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88825"/>
          <a:ext cx="1269" cy="128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63002</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46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116325</xdr:rowOff>
    </xdr:from>
    <xdr:to>
      <xdr:col>116</xdr:col>
      <xdr:colOff>152400</xdr:colOff>
      <xdr:row>50</xdr:row>
      <xdr:rowOff>116325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8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135528</xdr:rowOff>
    </xdr:from>
    <xdr:to>
      <xdr:col>116</xdr:col>
      <xdr:colOff>63500</xdr:colOff>
      <xdr:row>53</xdr:row>
      <xdr:rowOff>140386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323300" y="9222378"/>
          <a:ext cx="838200" cy="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151509</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752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1632</xdr:rowOff>
    </xdr:from>
    <xdr:to>
      <xdr:col>116</xdr:col>
      <xdr:colOff>114300</xdr:colOff>
      <xdr:row>57</xdr:row>
      <xdr:rowOff>103232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7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140386</xdr:rowOff>
    </xdr:from>
    <xdr:to>
      <xdr:col>111</xdr:col>
      <xdr:colOff>177800</xdr:colOff>
      <xdr:row>53</xdr:row>
      <xdr:rowOff>149187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9227236"/>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146907</xdr:rowOff>
    </xdr:from>
    <xdr:to>
      <xdr:col>112</xdr:col>
      <xdr:colOff>38100</xdr:colOff>
      <xdr:row>57</xdr:row>
      <xdr:rowOff>77057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74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68184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840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149187</xdr:rowOff>
    </xdr:from>
    <xdr:to>
      <xdr:col>107</xdr:col>
      <xdr:colOff>50800</xdr:colOff>
      <xdr:row>53</xdr:row>
      <xdr:rowOff>160274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545300" y="9236037"/>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141363</xdr:rowOff>
    </xdr:from>
    <xdr:to>
      <xdr:col>107</xdr:col>
      <xdr:colOff>101600</xdr:colOff>
      <xdr:row>57</xdr:row>
      <xdr:rowOff>71513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74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62640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83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160274</xdr:rowOff>
    </xdr:from>
    <xdr:to>
      <xdr:col>102</xdr:col>
      <xdr:colOff>114300</xdr:colOff>
      <xdr:row>53</xdr:row>
      <xdr:rowOff>167246</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9247124"/>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128391</xdr:rowOff>
    </xdr:from>
    <xdr:to>
      <xdr:col>102</xdr:col>
      <xdr:colOff>165100</xdr:colOff>
      <xdr:row>57</xdr:row>
      <xdr:rowOff>58541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7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49668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8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89071</xdr:rowOff>
    </xdr:from>
    <xdr:to>
      <xdr:col>98</xdr:col>
      <xdr:colOff>38100</xdr:colOff>
      <xdr:row>56</xdr:row>
      <xdr:rowOff>19221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518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10348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61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84728</xdr:rowOff>
    </xdr:from>
    <xdr:to>
      <xdr:col>116</xdr:col>
      <xdr:colOff>114300</xdr:colOff>
      <xdr:row>54</xdr:row>
      <xdr:rowOff>14878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17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107605</xdr:rowOff>
    </xdr:from>
    <xdr:ext cx="534377"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02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89586</xdr:rowOff>
    </xdr:from>
    <xdr:to>
      <xdr:col>112</xdr:col>
      <xdr:colOff>38100</xdr:colOff>
      <xdr:row>54</xdr:row>
      <xdr:rowOff>19736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17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36263</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56111" y="89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98387</xdr:rowOff>
    </xdr:from>
    <xdr:to>
      <xdr:col>107</xdr:col>
      <xdr:colOff>101600</xdr:colOff>
      <xdr:row>54</xdr:row>
      <xdr:rowOff>28537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18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45064</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67111" y="896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109474</xdr:rowOff>
    </xdr:from>
    <xdr:to>
      <xdr:col>102</xdr:col>
      <xdr:colOff>165100</xdr:colOff>
      <xdr:row>54</xdr:row>
      <xdr:rowOff>39624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19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56151</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278111" y="897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116446</xdr:rowOff>
    </xdr:from>
    <xdr:to>
      <xdr:col>98</xdr:col>
      <xdr:colOff>38100</xdr:colOff>
      <xdr:row>54</xdr:row>
      <xdr:rowOff>46596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20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63123</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389111" y="897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134900</xdr:rowOff>
    </xdr:from>
    <xdr:to>
      <xdr:col>116</xdr:col>
      <xdr:colOff>62864</xdr:colOff>
      <xdr:row>77</xdr:row>
      <xdr:rowOff>148020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36400"/>
          <a:ext cx="1269" cy="1213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151847</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35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148020</xdr:rowOff>
    </xdr:from>
    <xdr:to>
      <xdr:col>116</xdr:col>
      <xdr:colOff>152400</xdr:colOff>
      <xdr:row>77</xdr:row>
      <xdr:rowOff>148020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34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81577</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134900</xdr:rowOff>
    </xdr:from>
    <xdr:to>
      <xdr:col>116</xdr:col>
      <xdr:colOff>152400</xdr:colOff>
      <xdr:row>70</xdr:row>
      <xdr:rowOff>134900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3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77109</xdr:rowOff>
    </xdr:from>
    <xdr:to>
      <xdr:col>116</xdr:col>
      <xdr:colOff>63500</xdr:colOff>
      <xdr:row>76</xdr:row>
      <xdr:rowOff>11638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935859"/>
          <a:ext cx="838200" cy="10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403</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687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148976</xdr:rowOff>
    </xdr:from>
    <xdr:to>
      <xdr:col>116</xdr:col>
      <xdr:colOff>114300</xdr:colOff>
      <xdr:row>75</xdr:row>
      <xdr:rowOff>79126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11638</xdr:rowOff>
    </xdr:from>
    <xdr:to>
      <xdr:col>111</xdr:col>
      <xdr:colOff>177800</xdr:colOff>
      <xdr:row>76</xdr:row>
      <xdr:rowOff>20371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041838"/>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165024</xdr:rowOff>
    </xdr:from>
    <xdr:to>
      <xdr:col>112</xdr:col>
      <xdr:colOff>38100</xdr:colOff>
      <xdr:row>75</xdr:row>
      <xdr:rowOff>95174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111701</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20371</xdr:rowOff>
    </xdr:from>
    <xdr:to>
      <xdr:col>107</xdr:col>
      <xdr:colOff>50800</xdr:colOff>
      <xdr:row>76</xdr:row>
      <xdr:rowOff>41677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3050571"/>
          <a:ext cx="889000" cy="2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146690</xdr:rowOff>
    </xdr:from>
    <xdr:to>
      <xdr:col>107</xdr:col>
      <xdr:colOff>101600</xdr:colOff>
      <xdr:row>75</xdr:row>
      <xdr:rowOff>76840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93367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41677</xdr:rowOff>
    </xdr:from>
    <xdr:to>
      <xdr:col>102</xdr:col>
      <xdr:colOff>114300</xdr:colOff>
      <xdr:row>76</xdr:row>
      <xdr:rowOff>78893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071877"/>
          <a:ext cx="8890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138735</xdr:rowOff>
    </xdr:from>
    <xdr:to>
      <xdr:col>102</xdr:col>
      <xdr:colOff>165100</xdr:colOff>
      <xdr:row>75</xdr:row>
      <xdr:rowOff>68885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85412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87209</xdr:rowOff>
    </xdr:from>
    <xdr:to>
      <xdr:col>98</xdr:col>
      <xdr:colOff>38100</xdr:colOff>
      <xdr:row>74</xdr:row>
      <xdr:rowOff>17359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60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33886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37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26309</xdr:rowOff>
    </xdr:from>
    <xdr:to>
      <xdr:col>116</xdr:col>
      <xdr:colOff>114300</xdr:colOff>
      <xdr:row>75</xdr:row>
      <xdr:rowOff>127909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88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4736</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86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132288</xdr:rowOff>
    </xdr:from>
    <xdr:to>
      <xdr:col>112</xdr:col>
      <xdr:colOff>38100</xdr:colOff>
      <xdr:row>76</xdr:row>
      <xdr:rowOff>62438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99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53565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08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141021</xdr:rowOff>
    </xdr:from>
    <xdr:to>
      <xdr:col>107</xdr:col>
      <xdr:colOff>101600</xdr:colOff>
      <xdr:row>76</xdr:row>
      <xdr:rowOff>71171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99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62298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09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162327</xdr:rowOff>
    </xdr:from>
    <xdr:to>
      <xdr:col>102</xdr:col>
      <xdr:colOff>165100</xdr:colOff>
      <xdr:row>76</xdr:row>
      <xdr:rowOff>92477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02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83604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11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28093</xdr:rowOff>
    </xdr:from>
    <xdr:to>
      <xdr:col>98</xdr:col>
      <xdr:colOff>38100</xdr:colOff>
      <xdr:row>76</xdr:row>
      <xdr:rowOff>129693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0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120820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15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住民一人当たりの性質別決算では、人件費が類似団体等と比較して高いほか、水道管の老朽化対策工事に対する水道事業会計出資金の影響により、投資及び出資金などが類似団体等と比較して高い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一方で、事務経費、市単独事業の精査やアセット計画に基づく計画的な修繕・工事などにより、物件費、普通建設事業費は低い傾向にあります。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をはじめとする義務的経費の抑制を図るとともに、公共施設アセットマネジメントを推進していく中で、今後さらに増加が予測される維持補修費等に留意しながら、普通建設事業を適正な規模で進めていき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185,878
182,824
67.54
63,527,046
62,771,041
515,535
35,633,479
43,453,398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43180</xdr:rowOff>
    </xdr:from>
    <xdr:to>
      <xdr:col>24</xdr:col>
      <xdr:colOff>62865</xdr:colOff>
      <xdr:row>39</xdr:row>
      <xdr:rowOff>124460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6680"/>
          <a:ext cx="1270" cy="1624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128287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81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124460</xdr:rowOff>
    </xdr:from>
    <xdr:to>
      <xdr:col>24</xdr:col>
      <xdr:colOff>152400</xdr:colOff>
      <xdr:row>39</xdr:row>
      <xdr:rowOff>124460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811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161307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43180</xdr:rowOff>
    </xdr:from>
    <xdr:to>
      <xdr:col>24</xdr:col>
      <xdr:colOff>152400</xdr:colOff>
      <xdr:row>30</xdr:row>
      <xdr:rowOff>43180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139700</xdr:rowOff>
    </xdr:from>
    <xdr:to>
      <xdr:col>24</xdr:col>
      <xdr:colOff>63500</xdr:colOff>
      <xdr:row>33</xdr:row>
      <xdr:rowOff>52070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6261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166387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95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xdr:rowOff>
    </xdr:from>
    <xdr:to>
      <xdr:col>24</xdr:col>
      <xdr:colOff>114300</xdr:colOff>
      <xdr:row>35</xdr:row>
      <xdr:rowOff>118110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139700</xdr:rowOff>
    </xdr:from>
    <xdr:to>
      <xdr:col>19</xdr:col>
      <xdr:colOff>177800</xdr:colOff>
      <xdr:row>32</xdr:row>
      <xdr:rowOff>161290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62610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7620</xdr:rowOff>
    </xdr:from>
    <xdr:to>
      <xdr:col>20</xdr:col>
      <xdr:colOff>38100</xdr:colOff>
      <xdr:row>35</xdr:row>
      <xdr:rowOff>109220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100347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0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161290</xdr:rowOff>
    </xdr:from>
    <xdr:to>
      <xdr:col>15</xdr:col>
      <xdr:colOff>50800</xdr:colOff>
      <xdr:row>33</xdr:row>
      <xdr:rowOff>39370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6476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119380</xdr:rowOff>
    </xdr:from>
    <xdr:to>
      <xdr:col>15</xdr:col>
      <xdr:colOff>101600</xdr:colOff>
      <xdr:row>35</xdr:row>
      <xdr:rowOff>49530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40657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10160</xdr:rowOff>
    </xdr:from>
    <xdr:to>
      <xdr:col>10</xdr:col>
      <xdr:colOff>114300</xdr:colOff>
      <xdr:row>33</xdr:row>
      <xdr:rowOff>39370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496560"/>
          <a:ext cx="889000" cy="20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109220</xdr:rowOff>
    </xdr:from>
    <xdr:to>
      <xdr:col>10</xdr:col>
      <xdr:colOff>165100</xdr:colOff>
      <xdr:row>35</xdr:row>
      <xdr:rowOff>39370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30497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48260</xdr:rowOff>
    </xdr:from>
    <xdr:to>
      <xdr:col>6</xdr:col>
      <xdr:colOff>38100</xdr:colOff>
      <xdr:row>32</xdr:row>
      <xdr:rowOff>149860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53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140987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2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1270</xdr:rowOff>
    </xdr:from>
    <xdr:to>
      <xdr:col>24</xdr:col>
      <xdr:colOff>114300</xdr:colOff>
      <xdr:row>33</xdr:row>
      <xdr:rowOff>102870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24147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1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88900</xdr:rowOff>
    </xdr:from>
    <xdr:to>
      <xdr:col>20</xdr:col>
      <xdr:colOff>38100</xdr:colOff>
      <xdr:row>33</xdr:row>
      <xdr:rowOff>19050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35577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110490</xdr:rowOff>
    </xdr:from>
    <xdr:to>
      <xdr:col>15</xdr:col>
      <xdr:colOff>101600</xdr:colOff>
      <xdr:row>33</xdr:row>
      <xdr:rowOff>40640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9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57167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37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160020</xdr:rowOff>
    </xdr:from>
    <xdr:to>
      <xdr:col>10</xdr:col>
      <xdr:colOff>165100</xdr:colOff>
      <xdr:row>33</xdr:row>
      <xdr:rowOff>90170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106697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130810</xdr:rowOff>
    </xdr:from>
    <xdr:to>
      <xdr:col>6</xdr:col>
      <xdr:colOff>38100</xdr:colOff>
      <xdr:row>32</xdr:row>
      <xdr:rowOff>60960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4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77487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22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112268</xdr:rowOff>
    </xdr:from>
    <xdr:to>
      <xdr:col>24</xdr:col>
      <xdr:colOff>62865</xdr:colOff>
      <xdr:row>58</xdr:row>
      <xdr:rowOff>89614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56218"/>
          <a:ext cx="1270" cy="1177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93441</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3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89614</xdr:rowOff>
    </xdr:from>
    <xdr:to>
      <xdr:col>24</xdr:col>
      <xdr:colOff>152400</xdr:colOff>
      <xdr:row>58</xdr:row>
      <xdr:rowOff>89614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3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58945</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3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112268</xdr:rowOff>
    </xdr:from>
    <xdr:to>
      <xdr:col>24</xdr:col>
      <xdr:colOff>152400</xdr:colOff>
      <xdr:row>51</xdr:row>
      <xdr:rowOff>112268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106256</xdr:rowOff>
    </xdr:from>
    <xdr:to>
      <xdr:col>24</xdr:col>
      <xdr:colOff>63500</xdr:colOff>
      <xdr:row>57</xdr:row>
      <xdr:rowOff>118257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878906"/>
          <a:ext cx="8382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19331</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44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167904</xdr:rowOff>
    </xdr:from>
    <xdr:to>
      <xdr:col>24</xdr:col>
      <xdr:colOff>114300</xdr:colOff>
      <xdr:row>56</xdr:row>
      <xdr:rowOff>98054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118257</xdr:rowOff>
    </xdr:from>
    <xdr:to>
      <xdr:col>19</xdr:col>
      <xdr:colOff>177800</xdr:colOff>
      <xdr:row>58</xdr:row>
      <xdr:rowOff>17833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90907"/>
          <a:ext cx="889000" cy="7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51936</xdr:rowOff>
    </xdr:from>
    <xdr:to>
      <xdr:col>20</xdr:col>
      <xdr:colOff>38100</xdr:colOff>
      <xdr:row>56</xdr:row>
      <xdr:rowOff>153536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65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170063</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42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17833</xdr:rowOff>
    </xdr:from>
    <xdr:to>
      <xdr:col>15</xdr:col>
      <xdr:colOff>50800</xdr:colOff>
      <xdr:row>58</xdr:row>
      <xdr:rowOff>31207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61933"/>
          <a:ext cx="889000" cy="1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113474</xdr:rowOff>
    </xdr:from>
    <xdr:to>
      <xdr:col>15</xdr:col>
      <xdr:colOff>101600</xdr:colOff>
      <xdr:row>56</xdr:row>
      <xdr:rowOff>43624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5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60151</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3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170104</xdr:rowOff>
    </xdr:from>
    <xdr:to>
      <xdr:col>10</xdr:col>
      <xdr:colOff>114300</xdr:colOff>
      <xdr:row>58</xdr:row>
      <xdr:rowOff>31207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42754"/>
          <a:ext cx="889000" cy="3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3541</xdr:rowOff>
    </xdr:from>
    <xdr:to>
      <xdr:col>10</xdr:col>
      <xdr:colOff>165100</xdr:colOff>
      <xdr:row>56</xdr:row>
      <xdr:rowOff>105141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60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121668</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37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33990</xdr:rowOff>
    </xdr:from>
    <xdr:to>
      <xdr:col>6</xdr:col>
      <xdr:colOff>38100</xdr:colOff>
      <xdr:row>55</xdr:row>
      <xdr:rowOff>135590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46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152117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23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55456</xdr:rowOff>
    </xdr:from>
    <xdr:to>
      <xdr:col>24</xdr:col>
      <xdr:colOff>114300</xdr:colOff>
      <xdr:row>57</xdr:row>
      <xdr:rowOff>157056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2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33883</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0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67457</xdr:rowOff>
    </xdr:from>
    <xdr:to>
      <xdr:col>20</xdr:col>
      <xdr:colOff>38100</xdr:colOff>
      <xdr:row>57</xdr:row>
      <xdr:rowOff>169057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4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160184</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93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138483</xdr:rowOff>
    </xdr:from>
    <xdr:to>
      <xdr:col>15</xdr:col>
      <xdr:colOff>101600</xdr:colOff>
      <xdr:row>58</xdr:row>
      <xdr:rowOff>68633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1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59760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1000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151857</xdr:rowOff>
    </xdr:from>
    <xdr:to>
      <xdr:col>10</xdr:col>
      <xdr:colOff>165100</xdr:colOff>
      <xdr:row>58</xdr:row>
      <xdr:rowOff>82007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2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73134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01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119304</xdr:rowOff>
    </xdr:from>
    <xdr:to>
      <xdr:col>6</xdr:col>
      <xdr:colOff>38100</xdr:colOff>
      <xdr:row>58</xdr:row>
      <xdr:rowOff>49454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9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40581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98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165773</xdr:rowOff>
    </xdr:from>
    <xdr:to>
      <xdr:col>24</xdr:col>
      <xdr:colOff>62865</xdr:colOff>
      <xdr:row>79</xdr:row>
      <xdr:rowOff>34607</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67273"/>
          <a:ext cx="1270" cy="1411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38434</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58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34607</xdr:rowOff>
    </xdr:from>
    <xdr:to>
      <xdr:col>24</xdr:col>
      <xdr:colOff>152400</xdr:colOff>
      <xdr:row>79</xdr:row>
      <xdr:rowOff>34607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112450</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4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165773</xdr:rowOff>
    </xdr:from>
    <xdr:to>
      <xdr:col>24</xdr:col>
      <xdr:colOff>152400</xdr:colOff>
      <xdr:row>70</xdr:row>
      <xdr:rowOff>165773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6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93408</xdr:rowOff>
    </xdr:from>
    <xdr:to>
      <xdr:col>24</xdr:col>
      <xdr:colOff>63500</xdr:colOff>
      <xdr:row>76</xdr:row>
      <xdr:rowOff>162077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123608"/>
          <a:ext cx="838200" cy="6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30713</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8894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7835</xdr:rowOff>
    </xdr:from>
    <xdr:to>
      <xdr:col>24</xdr:col>
      <xdr:colOff>114300</xdr:colOff>
      <xdr:row>76</xdr:row>
      <xdr:rowOff>109435</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125692</xdr:rowOff>
    </xdr:from>
    <xdr:to>
      <xdr:col>19</xdr:col>
      <xdr:colOff>177800</xdr:colOff>
      <xdr:row>76</xdr:row>
      <xdr:rowOff>162077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908300" y="13155892"/>
          <a:ext cx="8890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89230</xdr:rowOff>
    </xdr:from>
    <xdr:to>
      <xdr:col>20</xdr:col>
      <xdr:colOff>38100</xdr:colOff>
      <xdr:row>77</xdr:row>
      <xdr:rowOff>19380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35907</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89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125692</xdr:rowOff>
    </xdr:from>
    <xdr:to>
      <xdr:col>15</xdr:col>
      <xdr:colOff>50800</xdr:colOff>
      <xdr:row>77</xdr:row>
      <xdr:rowOff>26403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155892"/>
          <a:ext cx="889000" cy="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65621</xdr:rowOff>
    </xdr:from>
    <xdr:to>
      <xdr:col>15</xdr:col>
      <xdr:colOff>101600</xdr:colOff>
      <xdr:row>76</xdr:row>
      <xdr:rowOff>167221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12298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87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26403</xdr:rowOff>
    </xdr:from>
    <xdr:to>
      <xdr:col>10</xdr:col>
      <xdr:colOff>114300</xdr:colOff>
      <xdr:row>77</xdr:row>
      <xdr:rowOff>66739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228053"/>
          <a:ext cx="889000" cy="4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6186</xdr:rowOff>
    </xdr:from>
    <xdr:to>
      <xdr:col>10</xdr:col>
      <xdr:colOff>165100</xdr:colOff>
      <xdr:row>76</xdr:row>
      <xdr:rowOff>107786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124312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81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2082</xdr:rowOff>
    </xdr:from>
    <xdr:to>
      <xdr:col>6</xdr:col>
      <xdr:colOff>38100</xdr:colOff>
      <xdr:row>76</xdr:row>
      <xdr:rowOff>103682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3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120210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80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42608</xdr:rowOff>
    </xdr:from>
    <xdr:to>
      <xdr:col>24</xdr:col>
      <xdr:colOff>114300</xdr:colOff>
      <xdr:row>76</xdr:row>
      <xdr:rowOff>144208</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0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21035</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051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111277</xdr:rowOff>
    </xdr:from>
    <xdr:to>
      <xdr:col>20</xdr:col>
      <xdr:colOff>38100</xdr:colOff>
      <xdr:row>77</xdr:row>
      <xdr:rowOff>41427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1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32554</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234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74892</xdr:rowOff>
    </xdr:from>
    <xdr:to>
      <xdr:col>15</xdr:col>
      <xdr:colOff>101600</xdr:colOff>
      <xdr:row>77</xdr:row>
      <xdr:rowOff>5042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1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167619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19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147053</xdr:rowOff>
    </xdr:from>
    <xdr:to>
      <xdr:col>10</xdr:col>
      <xdr:colOff>165100</xdr:colOff>
      <xdr:row>77</xdr:row>
      <xdr:rowOff>77203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17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68330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269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15939</xdr:rowOff>
    </xdr:from>
    <xdr:to>
      <xdr:col>6</xdr:col>
      <xdr:colOff>38100</xdr:colOff>
      <xdr:row>77</xdr:row>
      <xdr:rowOff>117539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21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108666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310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41402</xdr:rowOff>
    </xdr:from>
    <xdr:to>
      <xdr:col>24</xdr:col>
      <xdr:colOff>62865</xdr:colOff>
      <xdr:row>97</xdr:row>
      <xdr:rowOff>105181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71902"/>
          <a:ext cx="1270"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109008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105181</xdr:rowOff>
    </xdr:from>
    <xdr:to>
      <xdr:col>24</xdr:col>
      <xdr:colOff>152400</xdr:colOff>
      <xdr:row>97</xdr:row>
      <xdr:rowOff>105181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3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159529</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4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41402</xdr:rowOff>
    </xdr:from>
    <xdr:to>
      <xdr:col>24</xdr:col>
      <xdr:colOff>152400</xdr:colOff>
      <xdr:row>90</xdr:row>
      <xdr:rowOff>41402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71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123392</xdr:rowOff>
    </xdr:from>
    <xdr:to>
      <xdr:col>24</xdr:col>
      <xdr:colOff>63500</xdr:colOff>
      <xdr:row>96</xdr:row>
      <xdr:rowOff>70892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411142"/>
          <a:ext cx="838200" cy="11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82326</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027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59449</xdr:rowOff>
    </xdr:from>
    <xdr:to>
      <xdr:col>24</xdr:col>
      <xdr:colOff>114300</xdr:colOff>
      <xdr:row>94</xdr:row>
      <xdr:rowOff>161049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26085</xdr:rowOff>
    </xdr:from>
    <xdr:to>
      <xdr:col>19</xdr:col>
      <xdr:colOff>177800</xdr:colOff>
      <xdr:row>96</xdr:row>
      <xdr:rowOff>70892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485285"/>
          <a:ext cx="889000" cy="4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104406</xdr:rowOff>
    </xdr:from>
    <xdr:to>
      <xdr:col>20</xdr:col>
      <xdr:colOff>38100</xdr:colOff>
      <xdr:row>95</xdr:row>
      <xdr:rowOff>34556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51083</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599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26085</xdr:rowOff>
    </xdr:from>
    <xdr:to>
      <xdr:col>15</xdr:col>
      <xdr:colOff>50800</xdr:colOff>
      <xdr:row>96</xdr:row>
      <xdr:rowOff>53212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485285"/>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95720</xdr:rowOff>
    </xdr:from>
    <xdr:to>
      <xdr:col>15</xdr:col>
      <xdr:colOff>101600</xdr:colOff>
      <xdr:row>95</xdr:row>
      <xdr:rowOff>25870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42397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59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53212</xdr:rowOff>
    </xdr:from>
    <xdr:to>
      <xdr:col>10</xdr:col>
      <xdr:colOff>114300</xdr:colOff>
      <xdr:row>96</xdr:row>
      <xdr:rowOff>66624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512412"/>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107341</xdr:rowOff>
    </xdr:from>
    <xdr:to>
      <xdr:col>10</xdr:col>
      <xdr:colOff>165100</xdr:colOff>
      <xdr:row>95</xdr:row>
      <xdr:rowOff>37491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54018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59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141973</xdr:rowOff>
    </xdr:from>
    <xdr:to>
      <xdr:col>6</xdr:col>
      <xdr:colOff>38100</xdr:colOff>
      <xdr:row>95</xdr:row>
      <xdr:rowOff>72123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25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88650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03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72592</xdr:rowOff>
    </xdr:from>
    <xdr:to>
      <xdr:col>24</xdr:col>
      <xdr:colOff>114300</xdr:colOff>
      <xdr:row>96</xdr:row>
      <xdr:rowOff>2742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36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51019</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33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20092</xdr:rowOff>
    </xdr:from>
    <xdr:to>
      <xdr:col>20</xdr:col>
      <xdr:colOff>38100</xdr:colOff>
      <xdr:row>96</xdr:row>
      <xdr:rowOff>121692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47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112819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57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146735</xdr:rowOff>
    </xdr:from>
    <xdr:to>
      <xdr:col>15</xdr:col>
      <xdr:colOff>101600</xdr:colOff>
      <xdr:row>96</xdr:row>
      <xdr:rowOff>76885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4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68012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5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2412</xdr:rowOff>
    </xdr:from>
    <xdr:to>
      <xdr:col>10</xdr:col>
      <xdr:colOff>165100</xdr:colOff>
      <xdr:row>96</xdr:row>
      <xdr:rowOff>104012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46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95139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55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15824</xdr:rowOff>
    </xdr:from>
    <xdr:to>
      <xdr:col>6</xdr:col>
      <xdr:colOff>38100</xdr:colOff>
      <xdr:row>96</xdr:row>
      <xdr:rowOff>117424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47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108551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56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38</xdr:row>
      <xdr:rowOff>139014</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157470"/>
          <a:ext cx="1270" cy="14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142841</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139014</xdr:rowOff>
    </xdr:from>
    <xdr:to>
      <xdr:col>55</xdr:col>
      <xdr:colOff>88900</xdr:colOff>
      <xdr:row>38</xdr:row>
      <xdr:rowOff>139014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77064</xdr:rowOff>
    </xdr:from>
    <xdr:to>
      <xdr:col>55</xdr:col>
      <xdr:colOff>0</xdr:colOff>
      <xdr:row>38</xdr:row>
      <xdr:rowOff>81407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592164"/>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74287</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2464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51410</xdr:rowOff>
    </xdr:from>
    <xdr:to>
      <xdr:col>55</xdr:col>
      <xdr:colOff>50800</xdr:colOff>
      <xdr:row>37</xdr:row>
      <xdr:rowOff>153010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3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79121</xdr:rowOff>
    </xdr:from>
    <xdr:to>
      <xdr:col>50</xdr:col>
      <xdr:colOff>114300</xdr:colOff>
      <xdr:row>38</xdr:row>
      <xdr:rowOff>81407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59422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146050</xdr:rowOff>
    </xdr:from>
    <xdr:to>
      <xdr:col>50</xdr:col>
      <xdr:colOff>165100</xdr:colOff>
      <xdr:row>37</xdr:row>
      <xdr:rowOff>76200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92727</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04428"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79121</xdr:rowOff>
    </xdr:from>
    <xdr:to>
      <xdr:col>45</xdr:col>
      <xdr:colOff>177800</xdr:colOff>
      <xdr:row>38</xdr:row>
      <xdr:rowOff>80035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59422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58953</xdr:rowOff>
    </xdr:from>
    <xdr:to>
      <xdr:col>46</xdr:col>
      <xdr:colOff>38100</xdr:colOff>
      <xdr:row>37</xdr:row>
      <xdr:rowOff>160553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0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5630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177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31801</xdr:rowOff>
    </xdr:from>
    <xdr:to>
      <xdr:col>41</xdr:col>
      <xdr:colOff>50800</xdr:colOff>
      <xdr:row>38</xdr:row>
      <xdr:rowOff>80035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546901"/>
          <a:ext cx="889000" cy="4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82042</xdr:rowOff>
    </xdr:from>
    <xdr:to>
      <xdr:col>41</xdr:col>
      <xdr:colOff>101600</xdr:colOff>
      <xdr:row>38</xdr:row>
      <xdr:rowOff>12192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28719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41351</xdr:rowOff>
    </xdr:from>
    <xdr:to>
      <xdr:col>36</xdr:col>
      <xdr:colOff>165100</xdr:colOff>
      <xdr:row>37</xdr:row>
      <xdr:rowOff>142951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3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159478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160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26264</xdr:rowOff>
    </xdr:from>
    <xdr:to>
      <xdr:col>55</xdr:col>
      <xdr:colOff>50800</xdr:colOff>
      <xdr:row>38</xdr:row>
      <xdr:rowOff>127864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5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112641</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456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30607</xdr:rowOff>
    </xdr:from>
    <xdr:to>
      <xdr:col>50</xdr:col>
      <xdr:colOff>165100</xdr:colOff>
      <xdr:row>38</xdr:row>
      <xdr:rowOff>132207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54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123334</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638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28321</xdr:rowOff>
    </xdr:from>
    <xdr:to>
      <xdr:col>46</xdr:col>
      <xdr:colOff>38100</xdr:colOff>
      <xdr:row>38</xdr:row>
      <xdr:rowOff>129921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54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121048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636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29235</xdr:rowOff>
    </xdr:from>
    <xdr:to>
      <xdr:col>41</xdr:col>
      <xdr:colOff>101600</xdr:colOff>
      <xdr:row>38</xdr:row>
      <xdr:rowOff>130835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5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121962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637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152451</xdr:rowOff>
    </xdr:from>
    <xdr:to>
      <xdr:col>36</xdr:col>
      <xdr:colOff>165100</xdr:colOff>
      <xdr:row>38</xdr:row>
      <xdr:rowOff>82601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4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73728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588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46507</xdr:rowOff>
    </xdr:from>
    <xdr:to>
      <xdr:col>54</xdr:col>
      <xdr:colOff>189865</xdr:colOff>
      <xdr:row>59</xdr:row>
      <xdr:rowOff>38354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90457"/>
          <a:ext cx="1270" cy="136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42181</xdr:rowOff>
    </xdr:from>
    <xdr:ext cx="313932"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577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38354</xdr:rowOff>
    </xdr:from>
    <xdr:to>
      <xdr:col>55</xdr:col>
      <xdr:colOff>88900</xdr:colOff>
      <xdr:row>59</xdr:row>
      <xdr:rowOff>38354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164634</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6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46507</xdr:rowOff>
    </xdr:from>
    <xdr:to>
      <xdr:col>55</xdr:col>
      <xdr:colOff>88900</xdr:colOff>
      <xdr:row>51</xdr:row>
      <xdr:rowOff>46507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9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89027</xdr:rowOff>
    </xdr:from>
    <xdr:to>
      <xdr:col>55</xdr:col>
      <xdr:colOff>0</xdr:colOff>
      <xdr:row>58</xdr:row>
      <xdr:rowOff>94514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033127"/>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158564</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59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135687</xdr:rowOff>
    </xdr:from>
    <xdr:to>
      <xdr:col>55</xdr:col>
      <xdr:colOff>50800</xdr:colOff>
      <xdr:row>58</xdr:row>
      <xdr:rowOff>65837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75540</xdr:rowOff>
    </xdr:from>
    <xdr:to>
      <xdr:col>50</xdr:col>
      <xdr:colOff>114300</xdr:colOff>
      <xdr:row>58</xdr:row>
      <xdr:rowOff>94514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10019640"/>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144450</xdr:rowOff>
    </xdr:from>
    <xdr:to>
      <xdr:col>50</xdr:col>
      <xdr:colOff>165100</xdr:colOff>
      <xdr:row>58</xdr:row>
      <xdr:rowOff>74600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91127</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73330</xdr:rowOff>
    </xdr:from>
    <xdr:to>
      <xdr:col>45</xdr:col>
      <xdr:colOff>177800</xdr:colOff>
      <xdr:row>58</xdr:row>
      <xdr:rowOff>75540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10017430"/>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104216</xdr:rowOff>
    </xdr:from>
    <xdr:to>
      <xdr:col>46</xdr:col>
      <xdr:colOff>38100</xdr:colOff>
      <xdr:row>58</xdr:row>
      <xdr:rowOff>34366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50893</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73330</xdr:rowOff>
    </xdr:from>
    <xdr:to>
      <xdr:col>41</xdr:col>
      <xdr:colOff>50800</xdr:colOff>
      <xdr:row>58</xdr:row>
      <xdr:rowOff>102515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17430"/>
          <a:ext cx="889000" cy="2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120980</xdr:rowOff>
    </xdr:from>
    <xdr:to>
      <xdr:col>41</xdr:col>
      <xdr:colOff>101600</xdr:colOff>
      <xdr:row>58</xdr:row>
      <xdr:rowOff>51130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67657</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43561</xdr:rowOff>
    </xdr:from>
    <xdr:to>
      <xdr:col>36</xdr:col>
      <xdr:colOff>165100</xdr:colOff>
      <xdr:row>56</xdr:row>
      <xdr:rowOff>145161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4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161688</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41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38227</xdr:rowOff>
    </xdr:from>
    <xdr:to>
      <xdr:col>55</xdr:col>
      <xdr:colOff>50800</xdr:colOff>
      <xdr:row>58</xdr:row>
      <xdr:rowOff>139827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8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124604</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9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43714</xdr:rowOff>
    </xdr:from>
    <xdr:to>
      <xdr:col>50</xdr:col>
      <xdr:colOff>165100</xdr:colOff>
      <xdr:row>58</xdr:row>
      <xdr:rowOff>145314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8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136441</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1008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24740</xdr:rowOff>
    </xdr:from>
    <xdr:to>
      <xdr:col>46</xdr:col>
      <xdr:colOff>38100</xdr:colOff>
      <xdr:row>58</xdr:row>
      <xdr:rowOff>126340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117467</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1006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22530</xdr:rowOff>
    </xdr:from>
    <xdr:to>
      <xdr:col>41</xdr:col>
      <xdr:colOff>101600</xdr:colOff>
      <xdr:row>58</xdr:row>
      <xdr:rowOff>124130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115257</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1005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51715</xdr:rowOff>
    </xdr:from>
    <xdr:to>
      <xdr:col>36</xdr:col>
      <xdr:colOff>165100</xdr:colOff>
      <xdr:row>58</xdr:row>
      <xdr:rowOff>153315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144442</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1008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161760</xdr:rowOff>
    </xdr:from>
    <xdr:to>
      <xdr:col>54</xdr:col>
      <xdr:colOff>189865</xdr:colOff>
      <xdr:row>79</xdr:row>
      <xdr:rowOff>6578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63260"/>
          <a:ext cx="1270" cy="138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10405</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54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6578</xdr:rowOff>
    </xdr:from>
    <xdr:to>
      <xdr:col>55</xdr:col>
      <xdr:colOff>88900</xdr:colOff>
      <xdr:row>79</xdr:row>
      <xdr:rowOff>6578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5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108437</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3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161760</xdr:rowOff>
    </xdr:from>
    <xdr:to>
      <xdr:col>55</xdr:col>
      <xdr:colOff>88900</xdr:colOff>
      <xdr:row>70</xdr:row>
      <xdr:rowOff>161760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6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122098</xdr:rowOff>
    </xdr:from>
    <xdr:to>
      <xdr:col>55</xdr:col>
      <xdr:colOff>0</xdr:colOff>
      <xdr:row>76</xdr:row>
      <xdr:rowOff>171438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152298"/>
          <a:ext cx="838200" cy="4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103675</xdr:rowOff>
    </xdr:from>
    <xdr:ext cx="469744"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0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125248</xdr:rowOff>
    </xdr:from>
    <xdr:to>
      <xdr:col>55</xdr:col>
      <xdr:colOff>50800</xdr:colOff>
      <xdr:row>78</xdr:row>
      <xdr:rowOff>55398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171438</xdr:rowOff>
    </xdr:from>
    <xdr:to>
      <xdr:col>50</xdr:col>
      <xdr:colOff>114300</xdr:colOff>
      <xdr:row>77</xdr:row>
      <xdr:rowOff>7189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201638"/>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155460</xdr:rowOff>
    </xdr:from>
    <xdr:to>
      <xdr:col>50</xdr:col>
      <xdr:colOff>165100</xdr:colOff>
      <xdr:row>78</xdr:row>
      <xdr:rowOff>85610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76737</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04428" y="1344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7189</xdr:rowOff>
    </xdr:from>
    <xdr:to>
      <xdr:col>45</xdr:col>
      <xdr:colOff>177800</xdr:colOff>
      <xdr:row>77</xdr:row>
      <xdr:rowOff>16560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208839"/>
          <a:ext cx="889000" cy="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141973</xdr:rowOff>
    </xdr:from>
    <xdr:to>
      <xdr:col>46</xdr:col>
      <xdr:colOff>38100</xdr:colOff>
      <xdr:row>78</xdr:row>
      <xdr:rowOff>72123</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63250</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15428" y="134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153188</xdr:rowOff>
    </xdr:from>
    <xdr:to>
      <xdr:col>41</xdr:col>
      <xdr:colOff>50800</xdr:colOff>
      <xdr:row>77</xdr:row>
      <xdr:rowOff>16560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183388"/>
          <a:ext cx="889000" cy="3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138658</xdr:rowOff>
    </xdr:from>
    <xdr:to>
      <xdr:col>41</xdr:col>
      <xdr:colOff>101600</xdr:colOff>
      <xdr:row>78</xdr:row>
      <xdr:rowOff>68808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59935</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343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131914</xdr:rowOff>
    </xdr:from>
    <xdr:to>
      <xdr:col>36</xdr:col>
      <xdr:colOff>165100</xdr:colOff>
      <xdr:row>77</xdr:row>
      <xdr:rowOff>62064</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6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53191</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25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71298</xdr:rowOff>
    </xdr:from>
    <xdr:to>
      <xdr:col>55</xdr:col>
      <xdr:colOff>50800</xdr:colOff>
      <xdr:row>77</xdr:row>
      <xdr:rowOff>1448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0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94175</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95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120638</xdr:rowOff>
    </xdr:from>
    <xdr:to>
      <xdr:col>50</xdr:col>
      <xdr:colOff>165100</xdr:colOff>
      <xdr:row>77</xdr:row>
      <xdr:rowOff>50788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67315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92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127839</xdr:rowOff>
    </xdr:from>
    <xdr:to>
      <xdr:col>46</xdr:col>
      <xdr:colOff>38100</xdr:colOff>
      <xdr:row>77</xdr:row>
      <xdr:rowOff>57989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15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74515</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293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137210</xdr:rowOff>
    </xdr:from>
    <xdr:to>
      <xdr:col>41</xdr:col>
      <xdr:colOff>101600</xdr:colOff>
      <xdr:row>77</xdr:row>
      <xdr:rowOff>67360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16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83888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294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102388</xdr:rowOff>
    </xdr:from>
    <xdr:to>
      <xdr:col>36</xdr:col>
      <xdr:colOff>165100</xdr:colOff>
      <xdr:row>77</xdr:row>
      <xdr:rowOff>32538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1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49065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90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42807</xdr:rowOff>
    </xdr:from>
    <xdr:to>
      <xdr:col>54</xdr:col>
      <xdr:colOff>189865</xdr:colOff>
      <xdr:row>98</xdr:row>
      <xdr:rowOff>138460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73307"/>
          <a:ext cx="1270" cy="14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142287</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4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138460</xdr:rowOff>
    </xdr:from>
    <xdr:to>
      <xdr:col>55</xdr:col>
      <xdr:colOff>88900</xdr:colOff>
      <xdr:row>98</xdr:row>
      <xdr:rowOff>138460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4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160934</xdr:rowOff>
    </xdr:from>
    <xdr:ext cx="534377"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42807</xdr:rowOff>
    </xdr:from>
    <xdr:to>
      <xdr:col>55</xdr:col>
      <xdr:colOff>88900</xdr:colOff>
      <xdr:row>90</xdr:row>
      <xdr:rowOff>42807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92184</xdr:rowOff>
    </xdr:from>
    <xdr:to>
      <xdr:col>55</xdr:col>
      <xdr:colOff>0</xdr:colOff>
      <xdr:row>94</xdr:row>
      <xdr:rowOff>133201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208484"/>
          <a:ext cx="838200" cy="4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134111</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250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155684</xdr:rowOff>
    </xdr:from>
    <xdr:to>
      <xdr:col>55</xdr:col>
      <xdr:colOff>50800</xdr:colOff>
      <xdr:row>95</xdr:row>
      <xdr:rowOff>85834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44831</xdr:rowOff>
    </xdr:from>
    <xdr:to>
      <xdr:col>50</xdr:col>
      <xdr:colOff>114300</xdr:colOff>
      <xdr:row>94</xdr:row>
      <xdr:rowOff>133201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5989681"/>
          <a:ext cx="889000" cy="25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148695</xdr:rowOff>
    </xdr:from>
    <xdr:to>
      <xdr:col>50</xdr:col>
      <xdr:colOff>165100</xdr:colOff>
      <xdr:row>95</xdr:row>
      <xdr:rowOff>78845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69972</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5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44831</xdr:rowOff>
    </xdr:from>
    <xdr:to>
      <xdr:col>45</xdr:col>
      <xdr:colOff>177800</xdr:colOff>
      <xdr:row>93</xdr:row>
      <xdr:rowOff>161581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5989681"/>
          <a:ext cx="889000" cy="11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65126</xdr:rowOff>
    </xdr:from>
    <xdr:to>
      <xdr:col>46</xdr:col>
      <xdr:colOff>38100</xdr:colOff>
      <xdr:row>94</xdr:row>
      <xdr:rowOff>166726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157853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2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161581</xdr:rowOff>
    </xdr:from>
    <xdr:to>
      <xdr:col>41</xdr:col>
      <xdr:colOff>50800</xdr:colOff>
      <xdr:row>94</xdr:row>
      <xdr:rowOff>12370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106431"/>
          <a:ext cx="889000" cy="2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48960</xdr:rowOff>
    </xdr:from>
    <xdr:to>
      <xdr:col>41</xdr:col>
      <xdr:colOff>101600</xdr:colOff>
      <xdr:row>94</xdr:row>
      <xdr:rowOff>150560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1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141687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2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163782</xdr:rowOff>
    </xdr:from>
    <xdr:to>
      <xdr:col>36</xdr:col>
      <xdr:colOff>165100</xdr:colOff>
      <xdr:row>94</xdr:row>
      <xdr:rowOff>93932</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10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85059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20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41384</xdr:rowOff>
    </xdr:from>
    <xdr:to>
      <xdr:col>55</xdr:col>
      <xdr:colOff>50800</xdr:colOff>
      <xdr:row>94</xdr:row>
      <xdr:rowOff>142984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15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64261</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00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82401</xdr:rowOff>
    </xdr:from>
    <xdr:to>
      <xdr:col>50</xdr:col>
      <xdr:colOff>165100</xdr:colOff>
      <xdr:row>95</xdr:row>
      <xdr:rowOff>12551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19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29078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597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165481</xdr:rowOff>
    </xdr:from>
    <xdr:to>
      <xdr:col>46</xdr:col>
      <xdr:colOff>38100</xdr:colOff>
      <xdr:row>93</xdr:row>
      <xdr:rowOff>95631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593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112158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571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110781</xdr:rowOff>
    </xdr:from>
    <xdr:to>
      <xdr:col>41</xdr:col>
      <xdr:colOff>101600</xdr:colOff>
      <xdr:row>94</xdr:row>
      <xdr:rowOff>40931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05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57458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583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133020</xdr:rowOff>
    </xdr:from>
    <xdr:to>
      <xdr:col>36</xdr:col>
      <xdr:colOff>165100</xdr:colOff>
      <xdr:row>94</xdr:row>
      <xdr:rowOff>63170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07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79697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585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24765</xdr:rowOff>
    </xdr:from>
    <xdr:to>
      <xdr:col>85</xdr:col>
      <xdr:colOff>126364</xdr:colOff>
      <xdr:row>39</xdr:row>
      <xdr:rowOff>18669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68265"/>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22496</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0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18669</xdr:rowOff>
    </xdr:from>
    <xdr:to>
      <xdr:col>86</xdr:col>
      <xdr:colOff>25400</xdr:colOff>
      <xdr:row>39</xdr:row>
      <xdr:rowOff>18669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05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142892</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24765</xdr:rowOff>
    </xdr:from>
    <xdr:to>
      <xdr:col>86</xdr:col>
      <xdr:colOff>25400</xdr:colOff>
      <xdr:row>30</xdr:row>
      <xdr:rowOff>24765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25654</xdr:rowOff>
    </xdr:from>
    <xdr:to>
      <xdr:col>85</xdr:col>
      <xdr:colOff>127000</xdr:colOff>
      <xdr:row>37</xdr:row>
      <xdr:rowOff>94234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36930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154322</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5983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131445</xdr:rowOff>
    </xdr:from>
    <xdr:to>
      <xdr:col>85</xdr:col>
      <xdr:colOff>177800</xdr:colOff>
      <xdr:row>36</xdr:row>
      <xdr:rowOff>61595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41148</xdr:rowOff>
    </xdr:from>
    <xdr:to>
      <xdr:col>81</xdr:col>
      <xdr:colOff>50800</xdr:colOff>
      <xdr:row>37</xdr:row>
      <xdr:rowOff>94234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38479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40386</xdr:rowOff>
    </xdr:from>
    <xdr:to>
      <xdr:col>81</xdr:col>
      <xdr:colOff>101600</xdr:colOff>
      <xdr:row>36</xdr:row>
      <xdr:rowOff>141986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158513</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9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41148</xdr:rowOff>
    </xdr:from>
    <xdr:to>
      <xdr:col>76</xdr:col>
      <xdr:colOff>114300</xdr:colOff>
      <xdr:row>37</xdr:row>
      <xdr:rowOff>58293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384798"/>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74803</xdr:rowOff>
    </xdr:from>
    <xdr:to>
      <xdr:col>76</xdr:col>
      <xdr:colOff>165100</xdr:colOff>
      <xdr:row>37</xdr:row>
      <xdr:rowOff>4953</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21480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02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58293</xdr:rowOff>
    </xdr:from>
    <xdr:to>
      <xdr:col>71</xdr:col>
      <xdr:colOff>177800</xdr:colOff>
      <xdr:row>37</xdr:row>
      <xdr:rowOff>125095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401943"/>
          <a:ext cx="889000" cy="6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60579</xdr:rowOff>
    </xdr:from>
    <xdr:to>
      <xdr:col>72</xdr:col>
      <xdr:colOff>38100</xdr:colOff>
      <xdr:row>36</xdr:row>
      <xdr:rowOff>162179</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7256</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0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75438</xdr:rowOff>
    </xdr:from>
    <xdr:to>
      <xdr:col>67</xdr:col>
      <xdr:colOff>101600</xdr:colOff>
      <xdr:row>36</xdr:row>
      <xdr:rowOff>5588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0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22115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8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146304</xdr:rowOff>
    </xdr:from>
    <xdr:to>
      <xdr:col>85</xdr:col>
      <xdr:colOff>177800</xdr:colOff>
      <xdr:row>37</xdr:row>
      <xdr:rowOff>76454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1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124731</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29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43434</xdr:rowOff>
    </xdr:from>
    <xdr:to>
      <xdr:col>81</xdr:col>
      <xdr:colOff>101600</xdr:colOff>
      <xdr:row>37</xdr:row>
      <xdr:rowOff>145034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3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136161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47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161798</xdr:rowOff>
    </xdr:from>
    <xdr:to>
      <xdr:col>76</xdr:col>
      <xdr:colOff>165100</xdr:colOff>
      <xdr:row>37</xdr:row>
      <xdr:rowOff>91948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3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83075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42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7493</xdr:rowOff>
    </xdr:from>
    <xdr:to>
      <xdr:col>72</xdr:col>
      <xdr:colOff>38100</xdr:colOff>
      <xdr:row>37</xdr:row>
      <xdr:rowOff>109093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5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100220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44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74295</xdr:rowOff>
    </xdr:from>
    <xdr:to>
      <xdr:col>67</xdr:col>
      <xdr:colOff>101600</xdr:colOff>
      <xdr:row>38</xdr:row>
      <xdr:rowOff>4445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167022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1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106850</xdr:rowOff>
    </xdr:from>
    <xdr:to>
      <xdr:col>85</xdr:col>
      <xdr:colOff>126364</xdr:colOff>
      <xdr:row>58</xdr:row>
      <xdr:rowOff>56010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9350"/>
          <a:ext cx="1269"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59837</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0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56010</xdr:rowOff>
    </xdr:from>
    <xdr:to>
      <xdr:col>86</xdr:col>
      <xdr:colOff>25400</xdr:colOff>
      <xdr:row>58</xdr:row>
      <xdr:rowOff>56010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0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53527</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106850</xdr:rowOff>
    </xdr:from>
    <xdr:to>
      <xdr:col>86</xdr:col>
      <xdr:colOff>25400</xdr:colOff>
      <xdr:row>50</xdr:row>
      <xdr:rowOff>106850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110874</xdr:rowOff>
    </xdr:from>
    <xdr:to>
      <xdr:col>85</xdr:col>
      <xdr:colOff>127000</xdr:colOff>
      <xdr:row>57</xdr:row>
      <xdr:rowOff>13787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712074"/>
          <a:ext cx="838200" cy="7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160469</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18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137592</xdr:rowOff>
    </xdr:from>
    <xdr:to>
      <xdr:col>85</xdr:col>
      <xdr:colOff>177800</xdr:colOff>
      <xdr:row>56</xdr:row>
      <xdr:rowOff>67742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110874</xdr:rowOff>
    </xdr:from>
    <xdr:to>
      <xdr:col>81</xdr:col>
      <xdr:colOff>50800</xdr:colOff>
      <xdr:row>57</xdr:row>
      <xdr:rowOff>26337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712074"/>
          <a:ext cx="889000" cy="8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32482</xdr:rowOff>
    </xdr:from>
    <xdr:to>
      <xdr:col>81</xdr:col>
      <xdr:colOff>101600</xdr:colOff>
      <xdr:row>56</xdr:row>
      <xdr:rowOff>134082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150609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26337</xdr:rowOff>
    </xdr:from>
    <xdr:to>
      <xdr:col>76</xdr:col>
      <xdr:colOff>114300</xdr:colOff>
      <xdr:row>57</xdr:row>
      <xdr:rowOff>38933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798987"/>
          <a:ext cx="889000" cy="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386</xdr:rowOff>
    </xdr:from>
    <xdr:to>
      <xdr:col>76</xdr:col>
      <xdr:colOff>165100</xdr:colOff>
      <xdr:row>56</xdr:row>
      <xdr:rowOff>101986</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118513</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37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38933</xdr:rowOff>
    </xdr:from>
    <xdr:to>
      <xdr:col>71</xdr:col>
      <xdr:colOff>177800</xdr:colOff>
      <xdr:row>57</xdr:row>
      <xdr:rowOff>103239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11583"/>
          <a:ext cx="889000" cy="6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14536</xdr:rowOff>
    </xdr:from>
    <xdr:to>
      <xdr:col>72</xdr:col>
      <xdr:colOff>38100</xdr:colOff>
      <xdr:row>56</xdr:row>
      <xdr:rowOff>116136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132663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87871</xdr:rowOff>
    </xdr:from>
    <xdr:to>
      <xdr:col>67</xdr:col>
      <xdr:colOff>101600</xdr:colOff>
      <xdr:row>56</xdr:row>
      <xdr:rowOff>18021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51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34548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29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134437</xdr:rowOff>
    </xdr:from>
    <xdr:to>
      <xdr:col>85</xdr:col>
      <xdr:colOff>177800</xdr:colOff>
      <xdr:row>57</xdr:row>
      <xdr:rowOff>64587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3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112864</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1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60074</xdr:rowOff>
    </xdr:from>
    <xdr:to>
      <xdr:col>81</xdr:col>
      <xdr:colOff>101600</xdr:colOff>
      <xdr:row>56</xdr:row>
      <xdr:rowOff>161674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66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152801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75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146987</xdr:rowOff>
    </xdr:from>
    <xdr:to>
      <xdr:col>76</xdr:col>
      <xdr:colOff>165100</xdr:colOff>
      <xdr:row>57</xdr:row>
      <xdr:rowOff>77137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4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68264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84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159583</xdr:rowOff>
    </xdr:from>
    <xdr:to>
      <xdr:col>72</xdr:col>
      <xdr:colOff>38100</xdr:colOff>
      <xdr:row>57</xdr:row>
      <xdr:rowOff>89733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6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80860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85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52439</xdr:rowOff>
    </xdr:from>
    <xdr:to>
      <xdr:col>67</xdr:col>
      <xdr:colOff>101600</xdr:colOff>
      <xdr:row>57</xdr:row>
      <xdr:rowOff>154039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2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145166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91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29645</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02595"/>
          <a:ext cx="1269" cy="1440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109909</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544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147772</xdr:rowOff>
    </xdr:from>
    <xdr:ext cx="469744"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7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29645</xdr:rowOff>
    </xdr:from>
    <xdr:to>
      <xdr:col>86</xdr:col>
      <xdr:colOff>25400</xdr:colOff>
      <xdr:row>71</xdr:row>
      <xdr:rowOff>29645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54302</xdr:rowOff>
    </xdr:from>
    <xdr:to>
      <xdr:col>85</xdr:col>
      <xdr:colOff>127000</xdr:colOff>
      <xdr:row>79</xdr:row>
      <xdr:rowOff>76019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98852"/>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27359</xdr:rowOff>
    </xdr:from>
    <xdr:ext cx="378565"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4004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4482</xdr:rowOff>
    </xdr:from>
    <xdr:to>
      <xdr:col>85</xdr:col>
      <xdr:colOff>177800</xdr:colOff>
      <xdr:row>79</xdr:row>
      <xdr:rowOff>106082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113247</xdr:rowOff>
    </xdr:from>
    <xdr:to>
      <xdr:col>81</xdr:col>
      <xdr:colOff>50800</xdr:colOff>
      <xdr:row>79</xdr:row>
      <xdr:rowOff>54302</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486347"/>
          <a:ext cx="889000" cy="11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13463</xdr:rowOff>
    </xdr:from>
    <xdr:to>
      <xdr:col>81</xdr:col>
      <xdr:colOff>101600</xdr:colOff>
      <xdr:row>79</xdr:row>
      <xdr:rowOff>115063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58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106190</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2017" y="13650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113247</xdr:rowOff>
    </xdr:from>
    <xdr:to>
      <xdr:col>76</xdr:col>
      <xdr:colOff>114300</xdr:colOff>
      <xdr:row>79</xdr:row>
      <xdr:rowOff>75039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486347"/>
          <a:ext cx="889000" cy="13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108984</xdr:rowOff>
    </xdr:from>
    <xdr:to>
      <xdr:col>76</xdr:col>
      <xdr:colOff>165100</xdr:colOff>
      <xdr:row>78</xdr:row>
      <xdr:rowOff>39134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31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55661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08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160764</xdr:rowOff>
    </xdr:from>
    <xdr:to>
      <xdr:col>71</xdr:col>
      <xdr:colOff>177800</xdr:colOff>
      <xdr:row>79</xdr:row>
      <xdr:rowOff>75039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533864"/>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90207</xdr:rowOff>
    </xdr:from>
    <xdr:to>
      <xdr:col>72</xdr:col>
      <xdr:colOff>38100</xdr:colOff>
      <xdr:row>77</xdr:row>
      <xdr:rowOff>20357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120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36883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289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171359</xdr:rowOff>
    </xdr:from>
    <xdr:to>
      <xdr:col>67</xdr:col>
      <xdr:colOff>101600</xdr:colOff>
      <xdr:row>79</xdr:row>
      <xdr:rowOff>101509</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4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92636</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5017" y="13637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25219</xdr:rowOff>
    </xdr:from>
    <xdr:to>
      <xdr:col>85</xdr:col>
      <xdr:colOff>177800</xdr:colOff>
      <xdr:row>79</xdr:row>
      <xdr:rowOff>126819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6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154359</xdr:rowOff>
    </xdr:from>
    <xdr:ext cx="378565"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27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3502</xdr:rowOff>
    </xdr:from>
    <xdr:to>
      <xdr:col>81</xdr:col>
      <xdr:colOff>101600</xdr:colOff>
      <xdr:row>79</xdr:row>
      <xdr:rowOff>105102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4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121629</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2017" y="13323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62447</xdr:rowOff>
    </xdr:from>
    <xdr:to>
      <xdr:col>76</xdr:col>
      <xdr:colOff>165100</xdr:colOff>
      <xdr:row>78</xdr:row>
      <xdr:rowOff>164047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4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155174</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3017" y="13528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24239</xdr:rowOff>
    </xdr:from>
    <xdr:to>
      <xdr:col>72</xdr:col>
      <xdr:colOff>38100</xdr:colOff>
      <xdr:row>79</xdr:row>
      <xdr:rowOff>125839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6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116966</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661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109964</xdr:rowOff>
    </xdr:from>
    <xdr:to>
      <xdr:col>67</xdr:col>
      <xdr:colOff>101600</xdr:colOff>
      <xdr:row>79</xdr:row>
      <xdr:rowOff>40114</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4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56641</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258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25583</xdr:rowOff>
    </xdr:from>
    <xdr:to>
      <xdr:col>85</xdr:col>
      <xdr:colOff>126364</xdr:colOff>
      <xdr:row>99</xdr:row>
      <xdr:rowOff>68560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627533"/>
          <a:ext cx="1269"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72387</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4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68560</xdr:rowOff>
    </xdr:from>
    <xdr:to>
      <xdr:col>86</xdr:col>
      <xdr:colOff>25400</xdr:colOff>
      <xdr:row>99</xdr:row>
      <xdr:rowOff>68560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4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143710</xdr:rowOff>
    </xdr:from>
    <xdr:ext cx="534377"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25583</xdr:rowOff>
    </xdr:from>
    <xdr:to>
      <xdr:col>86</xdr:col>
      <xdr:colOff>25400</xdr:colOff>
      <xdr:row>91</xdr:row>
      <xdr:rowOff>25583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627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99558</xdr:rowOff>
    </xdr:from>
    <xdr:to>
      <xdr:col>85</xdr:col>
      <xdr:colOff>127000</xdr:colOff>
      <xdr:row>97</xdr:row>
      <xdr:rowOff>105249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730208"/>
          <a:ext cx="838200" cy="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72403</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703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93976</xdr:rowOff>
    </xdr:from>
    <xdr:to>
      <xdr:col>85</xdr:col>
      <xdr:colOff>177800</xdr:colOff>
      <xdr:row>98</xdr:row>
      <xdr:rowOff>24126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724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64719</xdr:rowOff>
    </xdr:from>
    <xdr:to>
      <xdr:col>81</xdr:col>
      <xdr:colOff>50800</xdr:colOff>
      <xdr:row>97</xdr:row>
      <xdr:rowOff>99558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695369"/>
          <a:ext cx="889000" cy="3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100696</xdr:rowOff>
    </xdr:from>
    <xdr:to>
      <xdr:col>81</xdr:col>
      <xdr:colOff>101600</xdr:colOff>
      <xdr:row>98</xdr:row>
      <xdr:rowOff>30846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21973</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82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64719</xdr:rowOff>
    </xdr:from>
    <xdr:to>
      <xdr:col>76</xdr:col>
      <xdr:colOff>114300</xdr:colOff>
      <xdr:row>97</xdr:row>
      <xdr:rowOff>77612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695369"/>
          <a:ext cx="8890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100605</xdr:rowOff>
    </xdr:from>
    <xdr:to>
      <xdr:col>76</xdr:col>
      <xdr:colOff>165100</xdr:colOff>
      <xdr:row>98</xdr:row>
      <xdr:rowOff>30755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21882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8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77612</xdr:rowOff>
    </xdr:from>
    <xdr:to>
      <xdr:col>71</xdr:col>
      <xdr:colOff>177800</xdr:colOff>
      <xdr:row>97</xdr:row>
      <xdr:rowOff>110599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708262"/>
          <a:ext cx="889000" cy="3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101541</xdr:rowOff>
    </xdr:from>
    <xdr:to>
      <xdr:col>72</xdr:col>
      <xdr:colOff>38100</xdr:colOff>
      <xdr:row>98</xdr:row>
      <xdr:rowOff>31691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22818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169962</xdr:rowOff>
    </xdr:from>
    <xdr:to>
      <xdr:col>67</xdr:col>
      <xdr:colOff>101600</xdr:colOff>
      <xdr:row>97</xdr:row>
      <xdr:rowOff>100112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62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116639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40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54449</xdr:rowOff>
    </xdr:from>
    <xdr:to>
      <xdr:col>85</xdr:col>
      <xdr:colOff>177800</xdr:colOff>
      <xdr:row>97</xdr:row>
      <xdr:rowOff>156049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68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77326</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53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48758</xdr:rowOff>
    </xdr:from>
    <xdr:to>
      <xdr:col>81</xdr:col>
      <xdr:colOff>101600</xdr:colOff>
      <xdr:row>97</xdr:row>
      <xdr:rowOff>150358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67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166885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45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13919</xdr:rowOff>
    </xdr:from>
    <xdr:to>
      <xdr:col>76</xdr:col>
      <xdr:colOff>165100</xdr:colOff>
      <xdr:row>97</xdr:row>
      <xdr:rowOff>115519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64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132046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41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26812</xdr:rowOff>
    </xdr:from>
    <xdr:to>
      <xdr:col>72</xdr:col>
      <xdr:colOff>38100</xdr:colOff>
      <xdr:row>97</xdr:row>
      <xdr:rowOff>128412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65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144939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43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59799</xdr:rowOff>
    </xdr:from>
    <xdr:to>
      <xdr:col>67</xdr:col>
      <xdr:colOff>101600</xdr:colOff>
      <xdr:row>97</xdr:row>
      <xdr:rowOff>161399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6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152526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78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67581</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112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44704</xdr:rowOff>
    </xdr:from>
    <xdr:to>
      <xdr:col>116</xdr:col>
      <xdr:colOff>114300</xdr:colOff>
      <xdr:row>38</xdr:row>
      <xdr:rowOff>146304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65278</xdr:rowOff>
    </xdr:from>
    <xdr:to>
      <xdr:col>112</xdr:col>
      <xdr:colOff>38100</xdr:colOff>
      <xdr:row>38</xdr:row>
      <xdr:rowOff>166878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11955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60706</xdr:rowOff>
    </xdr:from>
    <xdr:to>
      <xdr:col>107</xdr:col>
      <xdr:colOff>101600</xdr:colOff>
      <xdr:row>38</xdr:row>
      <xdr:rowOff>162306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7383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43180</xdr:rowOff>
    </xdr:from>
    <xdr:to>
      <xdr:col>102</xdr:col>
      <xdr:colOff>165100</xdr:colOff>
      <xdr:row>38</xdr:row>
      <xdr:rowOff>144780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161307</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11938</xdr:rowOff>
    </xdr:from>
    <xdr:to>
      <xdr:col>98</xdr:col>
      <xdr:colOff>38100</xdr:colOff>
      <xdr:row>38</xdr:row>
      <xdr:rowOff>113538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130065</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02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住民一人当たりの目的別決算では、厳しい財政状況の中で施設整備事業を中心に事業実施内容を精査している影響で、多くの項目において全国、類団及び京都府内平均値より低い値となっていますが、</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一方で経常収支比率は高い傾向を示しているとおり、財政状況も厳しく、限りある歳入の範囲内において、効率的な財政運営に取り組んでいるところです。</a:t>
          </a:r>
          <a:endParaRPr kumimoji="1" lang="en-US" altLang="ja-JP" sz="1300" b="1"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1"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今後においても、健全財政を堅持するため、歳出の抑制に取り組んでいきます。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持続可能な財政運営に資するため、予算執行の中で決算状況が改善された場合には、財政調整基金への積み立てを図ってまいりました。令和元年度については市税収入等の改善により、財政調整基金への積立てを実施し、残高が前年度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0.31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ポイント増加しており、標準財政規模に対する実質単年度収支比率につきましても、</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となりました。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今後も適正な財政運営を進め、基金の確保を図ります。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令和元年度については、標準財政規模に対する黒字比率は全会計で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8.86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％となっています</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令和元年度の連結実質赤字比率は全会計黒字により、算定されていません。</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今後も適正な財政運営に向けた取組みを進めていきます。</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AH12" sqref="AH12:AL12"/>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63527046</v>
      </c>
      <c r="BO4" s="431"/>
      <c r="BP4" s="431"/>
      <c r="BQ4" s="431"/>
      <c r="BR4" s="431"/>
      <c r="BS4" s="431"/>
      <c r="BT4" s="431"/>
      <c r="BU4" s="432"/>
      <c r="BV4" s="430">
        <v>62070855</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1.4</v>
      </c>
      <c r="CU4" s="437"/>
      <c r="CV4" s="437"/>
      <c r="CW4" s="437"/>
      <c r="CX4" s="437"/>
      <c r="CY4" s="437"/>
      <c r="CZ4" s="437"/>
      <c r="DA4" s="438"/>
      <c r="DB4" s="436">
        <v>0.8</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62771041</v>
      </c>
      <c r="BO5" s="468"/>
      <c r="BP5" s="468"/>
      <c r="BQ5" s="468"/>
      <c r="BR5" s="468"/>
      <c r="BS5" s="468"/>
      <c r="BT5" s="468"/>
      <c r="BU5" s="469"/>
      <c r="BV5" s="467">
        <v>61599097</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96.4</v>
      </c>
      <c r="CU5" s="465"/>
      <c r="CV5" s="465"/>
      <c r="CW5" s="465"/>
      <c r="CX5" s="465"/>
      <c r="CY5" s="465"/>
      <c r="CZ5" s="465"/>
      <c r="DA5" s="466"/>
      <c r="DB5" s="464">
        <v>95.8</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756005</v>
      </c>
      <c r="BO6" s="468"/>
      <c r="BP6" s="468"/>
      <c r="BQ6" s="468"/>
      <c r="BR6" s="468"/>
      <c r="BS6" s="468"/>
      <c r="BT6" s="468"/>
      <c r="BU6" s="469"/>
      <c r="BV6" s="467">
        <v>471758</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102.7</v>
      </c>
      <c r="CU6" s="505"/>
      <c r="CV6" s="505"/>
      <c r="CW6" s="505"/>
      <c r="CX6" s="505"/>
      <c r="CY6" s="505"/>
      <c r="CZ6" s="505"/>
      <c r="DA6" s="506"/>
      <c r="DB6" s="504">
        <v>103.4</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240470</v>
      </c>
      <c r="BO7" s="468"/>
      <c r="BP7" s="468"/>
      <c r="BQ7" s="468"/>
      <c r="BR7" s="468"/>
      <c r="BS7" s="468"/>
      <c r="BT7" s="468"/>
      <c r="BU7" s="469"/>
      <c r="BV7" s="467">
        <v>186471</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35633479</v>
      </c>
      <c r="CU7" s="468"/>
      <c r="CV7" s="468"/>
      <c r="CW7" s="468"/>
      <c r="CX7" s="468"/>
      <c r="CY7" s="468"/>
      <c r="CZ7" s="468"/>
      <c r="DA7" s="469"/>
      <c r="DB7" s="467">
        <v>34917116</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515535</v>
      </c>
      <c r="BO8" s="468"/>
      <c r="BP8" s="468"/>
      <c r="BQ8" s="468"/>
      <c r="BR8" s="468"/>
      <c r="BS8" s="468"/>
      <c r="BT8" s="468"/>
      <c r="BU8" s="469"/>
      <c r="BV8" s="467">
        <v>285287</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0.75</v>
      </c>
      <c r="CU8" s="508"/>
      <c r="CV8" s="508"/>
      <c r="CW8" s="508"/>
      <c r="CX8" s="508"/>
      <c r="CY8" s="508"/>
      <c r="CZ8" s="508"/>
      <c r="DA8" s="509"/>
      <c r="DB8" s="507">
        <v>0.76</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184678</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230248</v>
      </c>
      <c r="BO9" s="468"/>
      <c r="BP9" s="468"/>
      <c r="BQ9" s="468"/>
      <c r="BR9" s="468"/>
      <c r="BS9" s="468"/>
      <c r="BT9" s="468"/>
      <c r="BU9" s="469"/>
      <c r="BV9" s="467">
        <v>100121</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12.9</v>
      </c>
      <c r="CU9" s="465"/>
      <c r="CV9" s="465"/>
      <c r="CW9" s="465"/>
      <c r="CX9" s="465"/>
      <c r="CY9" s="465"/>
      <c r="CZ9" s="465"/>
      <c r="DA9" s="466"/>
      <c r="DB9" s="464">
        <v>13.3</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189609</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152307</v>
      </c>
      <c r="BO10" s="468"/>
      <c r="BP10" s="468"/>
      <c r="BQ10" s="468"/>
      <c r="BR10" s="468"/>
      <c r="BS10" s="468"/>
      <c r="BT10" s="468"/>
      <c r="BU10" s="469"/>
      <c r="BV10" s="467">
        <v>452646</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127</v>
      </c>
      <c r="AV11" s="500"/>
      <c r="AW11" s="500"/>
      <c r="AX11" s="500"/>
      <c r="AY11" s="501" t="s">
        <v>128</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8914</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185878</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136</v>
      </c>
      <c r="AV12" s="500"/>
      <c r="AW12" s="500"/>
      <c r="AX12" s="500"/>
      <c r="AY12" s="501" t="s">
        <v>137</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139</v>
      </c>
      <c r="CU12" s="508"/>
      <c r="CV12" s="508"/>
      <c r="CW12" s="508"/>
      <c r="CX12" s="508"/>
      <c r="CY12" s="508"/>
      <c r="CZ12" s="508"/>
      <c r="DA12" s="509"/>
      <c r="DB12" s="507" t="s">
        <v>139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140</v>
      </c>
      <c r="N13" s="559"/>
      <c r="O13" s="559"/>
      <c r="P13" s="559"/>
      <c r="Q13" s="560"/>
      <c r="R13" s="551">
        <v>182824</v>
      </c>
      <c r="S13" s="552"/>
      <c r="T13" s="552"/>
      <c r="U13" s="552"/>
      <c r="V13" s="553"/>
      <c r="W13" s="483" t="s">
        <v>141</v>
      </c>
      <c r="X13" s="484"/>
      <c r="Y13" s="484"/>
      <c r="Z13" s="484"/>
      <c r="AA13" s="484"/>
      <c r="AB13" s="474"/>
      <c r="AC13" s="518">
        <v>574</v>
      </c>
      <c r="AD13" s="519"/>
      <c r="AE13" s="519"/>
      <c r="AF13" s="519"/>
      <c r="AG13" s="561"/>
      <c r="AH13" s="518">
        <v>496</v>
      </c>
      <c r="AI13" s="519"/>
      <c r="AJ13" s="519"/>
      <c r="AK13" s="519"/>
      <c r="AL13" s="520"/>
      <c r="AM13" s="496" t="s">
        <v>142</v>
      </c>
      <c r="AN13" s="497"/>
      <c r="AO13" s="497"/>
      <c r="AP13" s="497"/>
      <c r="AQ13" s="497"/>
      <c r="AR13" s="497"/>
      <c r="AS13" s="497"/>
      <c r="AT13" s="498"/>
      <c r="AU13" s="499" t="s">
        <v>143</v>
      </c>
      <c r="AV13" s="500"/>
      <c r="AW13" s="500"/>
      <c r="AX13" s="500"/>
      <c r="AY13" s="501" t="s">
        <v>144</v>
      </c>
      <c r="AZ13" s="502"/>
      <c r="BA13" s="502"/>
      <c r="BB13" s="502"/>
      <c r="BC13" s="502"/>
      <c r="BD13" s="502"/>
      <c r="BE13" s="502"/>
      <c r="BF13" s="502"/>
      <c r="BG13" s="502"/>
      <c r="BH13" s="502"/>
      <c r="BI13" s="502"/>
      <c r="BJ13" s="502"/>
      <c r="BK13" s="502"/>
      <c r="BL13" s="502"/>
      <c r="BM13" s="503"/>
      <c r="BN13" s="467">
        <v>382555</v>
      </c>
      <c r="BO13" s="468"/>
      <c r="BP13" s="468"/>
      <c r="BQ13" s="468"/>
      <c r="BR13" s="468"/>
      <c r="BS13" s="468"/>
      <c r="BT13" s="468"/>
      <c r="BU13" s="469"/>
      <c r="BV13" s="467">
        <v>561681</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1.1000000000000001</v>
      </c>
      <c r="CU13" s="465"/>
      <c r="CV13" s="465"/>
      <c r="CW13" s="465"/>
      <c r="CX13" s="465"/>
      <c r="CY13" s="465"/>
      <c r="CZ13" s="465"/>
      <c r="DA13" s="466"/>
      <c r="DB13" s="464">
        <v>1.6</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146</v>
      </c>
      <c r="M14" s="549"/>
      <c r="N14" s="549"/>
      <c r="O14" s="549"/>
      <c r="P14" s="549"/>
      <c r="Q14" s="550"/>
      <c r="R14" s="551">
        <v>187138</v>
      </c>
      <c r="S14" s="552"/>
      <c r="T14" s="552"/>
      <c r="U14" s="552"/>
      <c r="V14" s="553"/>
      <c r="W14" s="457"/>
      <c r="X14" s="458"/>
      <c r="Y14" s="458"/>
      <c r="Z14" s="458"/>
      <c r="AA14" s="458"/>
      <c r="AB14" s="447"/>
      <c r="AC14" s="554">
        <v>0.8</v>
      </c>
      <c r="AD14" s="555"/>
      <c r="AE14" s="555"/>
      <c r="AF14" s="555"/>
      <c r="AG14" s="556"/>
      <c r="AH14" s="554">
        <v>0.6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t="s">
        <v>139</v>
      </c>
      <c r="CU14" s="566"/>
      <c r="CV14" s="566"/>
      <c r="CW14" s="566"/>
      <c r="CX14" s="566"/>
      <c r="CY14" s="566"/>
      <c r="CZ14" s="566"/>
      <c r="DA14" s="567"/>
      <c r="DB14" s="565" t="s">
        <v>130</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148</v>
      </c>
      <c r="N15" s="559"/>
      <c r="O15" s="559"/>
      <c r="P15" s="559"/>
      <c r="Q15" s="560"/>
      <c r="R15" s="551">
        <v>184284</v>
      </c>
      <c r="S15" s="552"/>
      <c r="T15" s="552"/>
      <c r="U15" s="552"/>
      <c r="V15" s="553"/>
      <c r="W15" s="483" t="s">
        <v>149</v>
      </c>
      <c r="X15" s="484"/>
      <c r="Y15" s="484"/>
      <c r="Z15" s="484"/>
      <c r="AA15" s="484"/>
      <c r="AB15" s="474"/>
      <c r="AC15" s="518">
        <v>19292</v>
      </c>
      <c r="AD15" s="519"/>
      <c r="AE15" s="519"/>
      <c r="AF15" s="519"/>
      <c r="AG15" s="561"/>
      <c r="AH15" s="518">
        <v>20332</v>
      </c>
      <c r="AI15" s="519"/>
      <c r="AJ15" s="519"/>
      <c r="AK15" s="519"/>
      <c r="AL15" s="520"/>
      <c r="AM15" s="496"/>
      <c r="AN15" s="497"/>
      <c r="AO15" s="497"/>
      <c r="AP15" s="497"/>
      <c r="AQ15" s="497"/>
      <c r="AR15" s="497"/>
      <c r="AS15" s="497"/>
      <c r="AT15" s="498"/>
      <c r="AU15" s="499"/>
      <c r="AV15" s="500"/>
      <c r="AW15" s="500"/>
      <c r="AX15" s="500"/>
      <c r="AY15" s="427" t="s">
        <v>150</v>
      </c>
      <c r="AZ15" s="428"/>
      <c r="BA15" s="428"/>
      <c r="BB15" s="428"/>
      <c r="BC15" s="428"/>
      <c r="BD15" s="428"/>
      <c r="BE15" s="428"/>
      <c r="BF15" s="428"/>
      <c r="BG15" s="428"/>
      <c r="BH15" s="428"/>
      <c r="BI15" s="428"/>
      <c r="BJ15" s="428"/>
      <c r="BK15" s="428"/>
      <c r="BL15" s="428"/>
      <c r="BM15" s="429"/>
      <c r="BN15" s="430">
        <v>20630445</v>
      </c>
      <c r="BO15" s="431"/>
      <c r="BP15" s="431"/>
      <c r="BQ15" s="431"/>
      <c r="BR15" s="431"/>
      <c r="BS15" s="431"/>
      <c r="BT15" s="431"/>
      <c r="BU15" s="432"/>
      <c r="BV15" s="430">
        <v>19943169</v>
      </c>
      <c r="BW15" s="431"/>
      <c r="BX15" s="431"/>
      <c r="BY15" s="431"/>
      <c r="BZ15" s="431"/>
      <c r="CA15" s="431"/>
      <c r="CB15" s="431"/>
      <c r="CC15" s="432"/>
      <c r="CD15" s="568" t="s">
        <v>151</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152</v>
      </c>
      <c r="M16" s="579"/>
      <c r="N16" s="579"/>
      <c r="O16" s="579"/>
      <c r="P16" s="579"/>
      <c r="Q16" s="580"/>
      <c r="R16" s="571" t="s">
        <v>153</v>
      </c>
      <c r="S16" s="572"/>
      <c r="T16" s="572"/>
      <c r="U16" s="572"/>
      <c r="V16" s="573"/>
      <c r="W16" s="457"/>
      <c r="X16" s="458"/>
      <c r="Y16" s="458"/>
      <c r="Z16" s="458"/>
      <c r="AA16" s="458"/>
      <c r="AB16" s="447"/>
      <c r="AC16" s="554">
        <v>25.6</v>
      </c>
      <c r="AD16" s="555"/>
      <c r="AE16" s="555"/>
      <c r="AF16" s="555"/>
      <c r="AG16" s="556"/>
      <c r="AH16" s="554">
        <v>26.6</v>
      </c>
      <c r="AI16" s="555"/>
      <c r="AJ16" s="555"/>
      <c r="AK16" s="555"/>
      <c r="AL16" s="557"/>
      <c r="AM16" s="496"/>
      <c r="AN16" s="497"/>
      <c r="AO16" s="497"/>
      <c r="AP16" s="497"/>
      <c r="AQ16" s="497"/>
      <c r="AR16" s="497"/>
      <c r="AS16" s="497"/>
      <c r="AT16" s="498"/>
      <c r="AU16" s="499"/>
      <c r="AV16" s="500"/>
      <c r="AW16" s="500"/>
      <c r="AX16" s="500"/>
      <c r="AY16" s="501" t="s">
        <v>154</v>
      </c>
      <c r="AZ16" s="502"/>
      <c r="BA16" s="502"/>
      <c r="BB16" s="502"/>
      <c r="BC16" s="502"/>
      <c r="BD16" s="502"/>
      <c r="BE16" s="502"/>
      <c r="BF16" s="502"/>
      <c r="BG16" s="502"/>
      <c r="BH16" s="502"/>
      <c r="BI16" s="502"/>
      <c r="BJ16" s="502"/>
      <c r="BK16" s="502"/>
      <c r="BL16" s="502"/>
      <c r="BM16" s="503"/>
      <c r="BN16" s="467">
        <v>27645991</v>
      </c>
      <c r="BO16" s="468"/>
      <c r="BP16" s="468"/>
      <c r="BQ16" s="468"/>
      <c r="BR16" s="468"/>
      <c r="BS16" s="468"/>
      <c r="BT16" s="468"/>
      <c r="BU16" s="469"/>
      <c r="BV16" s="467">
        <v>26727900</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155</v>
      </c>
      <c r="N17" s="575"/>
      <c r="O17" s="575"/>
      <c r="P17" s="575"/>
      <c r="Q17" s="576"/>
      <c r="R17" s="571" t="s">
        <v>156</v>
      </c>
      <c r="S17" s="572"/>
      <c r="T17" s="572"/>
      <c r="U17" s="572"/>
      <c r="V17" s="573"/>
      <c r="W17" s="483" t="s">
        <v>157</v>
      </c>
      <c r="X17" s="484"/>
      <c r="Y17" s="484"/>
      <c r="Z17" s="484"/>
      <c r="AA17" s="484"/>
      <c r="AB17" s="474"/>
      <c r="AC17" s="518">
        <v>55354</v>
      </c>
      <c r="AD17" s="519"/>
      <c r="AE17" s="519"/>
      <c r="AF17" s="519"/>
      <c r="AG17" s="561"/>
      <c r="AH17" s="518">
        <v>55538</v>
      </c>
      <c r="AI17" s="519"/>
      <c r="AJ17" s="519"/>
      <c r="AK17" s="519"/>
      <c r="AL17" s="520"/>
      <c r="AM17" s="496"/>
      <c r="AN17" s="497"/>
      <c r="AO17" s="497"/>
      <c r="AP17" s="497"/>
      <c r="AQ17" s="497"/>
      <c r="AR17" s="497"/>
      <c r="AS17" s="497"/>
      <c r="AT17" s="498"/>
      <c r="AU17" s="499"/>
      <c r="AV17" s="500"/>
      <c r="AW17" s="500"/>
      <c r="AX17" s="500"/>
      <c r="AY17" s="501" t="s">
        <v>158</v>
      </c>
      <c r="AZ17" s="502"/>
      <c r="BA17" s="502"/>
      <c r="BB17" s="502"/>
      <c r="BC17" s="502"/>
      <c r="BD17" s="502"/>
      <c r="BE17" s="502"/>
      <c r="BF17" s="502"/>
      <c r="BG17" s="502"/>
      <c r="BH17" s="502"/>
      <c r="BI17" s="502"/>
      <c r="BJ17" s="502"/>
      <c r="BK17" s="502"/>
      <c r="BL17" s="502"/>
      <c r="BM17" s="503"/>
      <c r="BN17" s="467">
        <v>26382403</v>
      </c>
      <c r="BO17" s="468"/>
      <c r="BP17" s="468"/>
      <c r="BQ17" s="468"/>
      <c r="BR17" s="468"/>
      <c r="BS17" s="468"/>
      <c r="BT17" s="468"/>
      <c r="BU17" s="469"/>
      <c r="BV17" s="467">
        <v>25474867</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159</v>
      </c>
      <c r="C18" s="510"/>
      <c r="D18" s="510"/>
      <c r="E18" s="582"/>
      <c r="F18" s="582"/>
      <c r="G18" s="582"/>
      <c r="H18" s="582"/>
      <c r="I18" s="582"/>
      <c r="J18" s="582"/>
      <c r="K18" s="582"/>
      <c r="L18" s="583">
        <v>67.540000000000006</v>
      </c>
      <c r="M18" s="583"/>
      <c r="N18" s="583"/>
      <c r="O18" s="583"/>
      <c r="P18" s="583"/>
      <c r="Q18" s="583"/>
      <c r="R18" s="584"/>
      <c r="S18" s="584"/>
      <c r="T18" s="584"/>
      <c r="U18" s="584"/>
      <c r="V18" s="585"/>
      <c r="W18" s="485"/>
      <c r="X18" s="486"/>
      <c r="Y18" s="486"/>
      <c r="Z18" s="486"/>
      <c r="AA18" s="486"/>
      <c r="AB18" s="477"/>
      <c r="AC18" s="586">
        <v>73.599999999999994</v>
      </c>
      <c r="AD18" s="587"/>
      <c r="AE18" s="587"/>
      <c r="AF18" s="587"/>
      <c r="AG18" s="588"/>
      <c r="AH18" s="586">
        <v>72.7</v>
      </c>
      <c r="AI18" s="587"/>
      <c r="AJ18" s="587"/>
      <c r="AK18" s="587"/>
      <c r="AL18" s="589"/>
      <c r="AM18" s="496"/>
      <c r="AN18" s="497"/>
      <c r="AO18" s="497"/>
      <c r="AP18" s="497"/>
      <c r="AQ18" s="497"/>
      <c r="AR18" s="497"/>
      <c r="AS18" s="497"/>
      <c r="AT18" s="498"/>
      <c r="AU18" s="499"/>
      <c r="AV18" s="500"/>
      <c r="AW18" s="500"/>
      <c r="AX18" s="500"/>
      <c r="AY18" s="501" t="s">
        <v>160</v>
      </c>
      <c r="AZ18" s="502"/>
      <c r="BA18" s="502"/>
      <c r="BB18" s="502"/>
      <c r="BC18" s="502"/>
      <c r="BD18" s="502"/>
      <c r="BE18" s="502"/>
      <c r="BF18" s="502"/>
      <c r="BG18" s="502"/>
      <c r="BH18" s="502"/>
      <c r="BI18" s="502"/>
      <c r="BJ18" s="502"/>
      <c r="BK18" s="502"/>
      <c r="BL18" s="502"/>
      <c r="BM18" s="503"/>
      <c r="BN18" s="467">
        <v>35258487</v>
      </c>
      <c r="BO18" s="468"/>
      <c r="BP18" s="468"/>
      <c r="BQ18" s="468"/>
      <c r="BR18" s="468"/>
      <c r="BS18" s="468"/>
      <c r="BT18" s="468"/>
      <c r="BU18" s="469"/>
      <c r="BV18" s="467">
        <v>34904261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161</v>
      </c>
      <c r="C19" s="510"/>
      <c r="D19" s="510"/>
      <c r="E19" s="582"/>
      <c r="F19" s="582"/>
      <c r="G19" s="582"/>
      <c r="H19" s="582"/>
      <c r="I19" s="582"/>
      <c r="J19" s="582"/>
      <c r="K19" s="582"/>
      <c r="L19" s="590">
        <v>2734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162</v>
      </c>
      <c r="AZ19" s="502"/>
      <c r="BA19" s="502"/>
      <c r="BB19" s="502"/>
      <c r="BC19" s="502"/>
      <c r="BD19" s="502"/>
      <c r="BE19" s="502"/>
      <c r="BF19" s="502"/>
      <c r="BG19" s="502"/>
      <c r="BH19" s="502"/>
      <c r="BI19" s="502"/>
      <c r="BJ19" s="502"/>
      <c r="BK19" s="502"/>
      <c r="BL19" s="502"/>
      <c r="BM19" s="503"/>
      <c r="BN19" s="467">
        <v>39707247</v>
      </c>
      <c r="BO19" s="468"/>
      <c r="BP19" s="468"/>
      <c r="BQ19" s="468"/>
      <c r="BR19" s="468"/>
      <c r="BS19" s="468"/>
      <c r="BT19" s="468"/>
      <c r="BU19" s="469"/>
      <c r="BV19" s="467">
        <v>39335205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163</v>
      </c>
      <c r="C20" s="510"/>
      <c r="D20" s="510"/>
      <c r="E20" s="582"/>
      <c r="F20" s="582"/>
      <c r="G20" s="582"/>
      <c r="H20" s="582"/>
      <c r="I20" s="582"/>
      <c r="J20" s="582"/>
      <c r="K20" s="582"/>
      <c r="L20" s="590">
        <v>73317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164</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165</v>
      </c>
      <c r="C22" s="605"/>
      <c r="D22" s="606"/>
      <c r="E22" s="479" t="s">
        <v>1</v>
      </c>
      <c r="F22" s="484"/>
      <c r="G22" s="484"/>
      <c r="H22" s="484"/>
      <c r="I22" s="484"/>
      <c r="J22" s="484"/>
      <c r="K22" s="474"/>
      <c r="L22" s="479" t="s">
        <v>166</v>
      </c>
      <c r="M22" s="484"/>
      <c r="N22" s="484"/>
      <c r="O22" s="484"/>
      <c r="P22" s="474"/>
      <c r="Q22" s="613" t="s">
        <v>167</v>
      </c>
      <c r="R22" s="614"/>
      <c r="S22" s="614"/>
      <c r="T22" s="614"/>
      <c r="U22" s="614"/>
      <c r="V22" s="615"/>
      <c r="W22" s="619" t="s">
        <v>168</v>
      </c>
      <c r="X22" s="605"/>
      <c r="Y22" s="606"/>
      <c r="Z22" s="479" t="s">
        <v>1</v>
      </c>
      <c r="AA22" s="484"/>
      <c r="AB22" s="484"/>
      <c r="AC22" s="484"/>
      <c r="AD22" s="484"/>
      <c r="AE22" s="484"/>
      <c r="AF22" s="484"/>
      <c r="AG22" s="474"/>
      <c r="AH22" s="632" t="s">
        <v>169</v>
      </c>
      <c r="AI22" s="484"/>
      <c r="AJ22" s="484"/>
      <c r="AK22" s="484"/>
      <c r="AL22" s="474"/>
      <c r="AM22" s="632" t="s">
        <v>170</v>
      </c>
      <c r="AN22" s="633"/>
      <c r="AO22" s="633"/>
      <c r="AP22" s="633"/>
      <c r="AQ22" s="633"/>
      <c r="AR22" s="634"/>
      <c r="AS22" s="613" t="s">
        <v>167</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171</v>
      </c>
      <c r="AZ23" s="428"/>
      <c r="BA23" s="428"/>
      <c r="BB23" s="428"/>
      <c r="BC23" s="428"/>
      <c r="BD23" s="428"/>
      <c r="BE23" s="428"/>
      <c r="BF23" s="428"/>
      <c r="BG23" s="428"/>
      <c r="BH23" s="428"/>
      <c r="BI23" s="428"/>
      <c r="BJ23" s="428"/>
      <c r="BK23" s="428"/>
      <c r="BL23" s="428"/>
      <c r="BM23" s="429"/>
      <c r="BN23" s="467">
        <v>43453398</v>
      </c>
      <c r="BO23" s="468"/>
      <c r="BP23" s="468"/>
      <c r="BQ23" s="468"/>
      <c r="BR23" s="468"/>
      <c r="BS23" s="468"/>
      <c r="BT23" s="468"/>
      <c r="BU23" s="469"/>
      <c r="BV23" s="467">
        <v>43955626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172</v>
      </c>
      <c r="F24" s="497"/>
      <c r="G24" s="497"/>
      <c r="H24" s="497"/>
      <c r="I24" s="497"/>
      <c r="J24" s="497"/>
      <c r="K24" s="498"/>
      <c r="L24" s="518">
        <v>1</v>
      </c>
      <c r="M24" s="519"/>
      <c r="N24" s="519"/>
      <c r="O24" s="519"/>
      <c r="P24" s="561"/>
      <c r="Q24" s="518">
        <v>9675</v>
      </c>
      <c r="R24" s="519"/>
      <c r="S24" s="519"/>
      <c r="T24" s="519"/>
      <c r="U24" s="519"/>
      <c r="V24" s="561"/>
      <c r="W24" s="620"/>
      <c r="X24" s="608"/>
      <c r="Y24" s="609"/>
      <c r="Z24" s="517" t="s">
        <v>173</v>
      </c>
      <c r="AA24" s="497"/>
      <c r="AB24" s="497"/>
      <c r="AC24" s="497"/>
      <c r="AD24" s="497"/>
      <c r="AE24" s="497"/>
      <c r="AF24" s="497"/>
      <c r="AG24" s="498"/>
      <c r="AH24" s="518">
        <v>1229</v>
      </c>
      <c r="AI24" s="519"/>
      <c r="AJ24" s="519"/>
      <c r="AK24" s="519"/>
      <c r="AL24" s="561"/>
      <c r="AM24" s="518">
        <v>3889785</v>
      </c>
      <c r="AN24" s="519"/>
      <c r="AO24" s="519"/>
      <c r="AP24" s="519"/>
      <c r="AQ24" s="519"/>
      <c r="AR24" s="561"/>
      <c r="AS24" s="518">
        <v>3165</v>
      </c>
      <c r="AT24" s="519"/>
      <c r="AU24" s="519"/>
      <c r="AV24" s="519"/>
      <c r="AW24" s="519"/>
      <c r="AX24" s="520"/>
      <c r="AY24" s="640" t="s">
        <v>174</v>
      </c>
      <c r="AZ24" s="641"/>
      <c r="BA24" s="641"/>
      <c r="BB24" s="641"/>
      <c r="BC24" s="641"/>
      <c r="BD24" s="641"/>
      <c r="BE24" s="641"/>
      <c r="BF24" s="641"/>
      <c r="BG24" s="641"/>
      <c r="BH24" s="641"/>
      <c r="BI24" s="641"/>
      <c r="BJ24" s="641"/>
      <c r="BK24" s="641"/>
      <c r="BL24" s="641"/>
      <c r="BM24" s="642"/>
      <c r="BN24" s="467">
        <v>30388359</v>
      </c>
      <c r="BO24" s="468"/>
      <c r="BP24" s="468"/>
      <c r="BQ24" s="468"/>
      <c r="BR24" s="468"/>
      <c r="BS24" s="468"/>
      <c r="BT24" s="468"/>
      <c r="BU24" s="469"/>
      <c r="BV24" s="467">
        <v>29146263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175</v>
      </c>
      <c r="F25" s="497"/>
      <c r="G25" s="497"/>
      <c r="H25" s="497"/>
      <c r="I25" s="497"/>
      <c r="J25" s="497"/>
      <c r="K25" s="498"/>
      <c r="L25" s="518">
        <v>2</v>
      </c>
      <c r="M25" s="519"/>
      <c r="N25" s="519"/>
      <c r="O25" s="519"/>
      <c r="P25" s="561"/>
      <c r="Q25" s="518">
        <v>8234</v>
      </c>
      <c r="R25" s="519"/>
      <c r="S25" s="519"/>
      <c r="T25" s="519"/>
      <c r="U25" s="519"/>
      <c r="V25" s="561"/>
      <c r="W25" s="620"/>
      <c r="X25" s="608"/>
      <c r="Y25" s="609"/>
      <c r="Z25" s="517" t="s">
        <v>176</v>
      </c>
      <c r="AA25" s="497"/>
      <c r="AB25" s="497"/>
      <c r="AC25" s="497"/>
      <c r="AD25" s="497"/>
      <c r="AE25" s="497"/>
      <c r="AF25" s="497"/>
      <c r="AG25" s="498"/>
      <c r="AH25" s="518">
        <v>211</v>
      </c>
      <c r="AI25" s="519"/>
      <c r="AJ25" s="519"/>
      <c r="AK25" s="519"/>
      <c r="AL25" s="561"/>
      <c r="AM25" s="518">
        <v>687860</v>
      </c>
      <c r="AN25" s="519"/>
      <c r="AO25" s="519"/>
      <c r="AP25" s="519"/>
      <c r="AQ25" s="519"/>
      <c r="AR25" s="561"/>
      <c r="AS25" s="518">
        <v>3260</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4079309</v>
      </c>
      <c r="BO25" s="431"/>
      <c r="BP25" s="431"/>
      <c r="BQ25" s="431"/>
      <c r="BR25" s="431"/>
      <c r="BS25" s="431"/>
      <c r="BT25" s="431"/>
      <c r="BU25" s="432"/>
      <c r="BV25" s="430">
        <v>4262971</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178</v>
      </c>
      <c r="F26" s="497"/>
      <c r="G26" s="497"/>
      <c r="H26" s="497"/>
      <c r="I26" s="497"/>
      <c r="J26" s="497"/>
      <c r="K26" s="498"/>
      <c r="L26" s="518">
        <v>1</v>
      </c>
      <c r="M26" s="519"/>
      <c r="N26" s="519"/>
      <c r="O26" s="519"/>
      <c r="P26" s="561"/>
      <c r="Q26" s="518">
        <v>7301</v>
      </c>
      <c r="R26" s="519"/>
      <c r="S26" s="519"/>
      <c r="T26" s="519"/>
      <c r="U26" s="519"/>
      <c r="V26" s="561"/>
      <c r="W26" s="620"/>
      <c r="X26" s="608"/>
      <c r="Y26" s="609"/>
      <c r="Z26" s="517" t="s">
        <v>179</v>
      </c>
      <c r="AA26" s="630"/>
      <c r="AB26" s="630"/>
      <c r="AC26" s="630"/>
      <c r="AD26" s="630"/>
      <c r="AE26" s="630"/>
      <c r="AF26" s="630"/>
      <c r="AG26" s="631"/>
      <c r="AH26" s="518">
        <v>188</v>
      </c>
      <c r="AI26" s="519"/>
      <c r="AJ26" s="519"/>
      <c r="AK26" s="519"/>
      <c r="AL26" s="561"/>
      <c r="AM26" s="518">
        <v>624912</v>
      </c>
      <c r="AN26" s="519"/>
      <c r="AO26" s="519"/>
      <c r="AP26" s="519"/>
      <c r="AQ26" s="519"/>
      <c r="AR26" s="561"/>
      <c r="AS26" s="518">
        <v>3324</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130</v>
      </c>
      <c r="BO26" s="468"/>
      <c r="BP26" s="468"/>
      <c r="BQ26" s="468"/>
      <c r="BR26" s="468"/>
      <c r="BS26" s="468"/>
      <c r="BT26" s="468"/>
      <c r="BU26" s="469"/>
      <c r="BV26" s="467" t="s">
        <v>139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6350</v>
      </c>
      <c r="R27" s="519"/>
      <c r="S27" s="519"/>
      <c r="T27" s="519"/>
      <c r="U27" s="519"/>
      <c r="V27" s="561"/>
      <c r="W27" s="620"/>
      <c r="X27" s="608"/>
      <c r="Y27" s="609"/>
      <c r="Z27" s="517" t="s">
        <v>182</v>
      </c>
      <c r="AA27" s="497"/>
      <c r="AB27" s="497"/>
      <c r="AC27" s="497"/>
      <c r="AD27" s="497"/>
      <c r="AE27" s="497"/>
      <c r="AF27" s="497"/>
      <c r="AG27" s="498"/>
      <c r="AH27" s="518">
        <v>30</v>
      </c>
      <c r="AI27" s="519"/>
      <c r="AJ27" s="519"/>
      <c r="AK27" s="519"/>
      <c r="AL27" s="561"/>
      <c r="AM27" s="518">
        <v>101754</v>
      </c>
      <c r="AN27" s="519"/>
      <c r="AO27" s="519"/>
      <c r="AP27" s="519"/>
      <c r="AQ27" s="519"/>
      <c r="AR27" s="561"/>
      <c r="AS27" s="518">
        <v>3392</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v>1447353</v>
      </c>
      <c r="BO27" s="644"/>
      <c r="BP27" s="644"/>
      <c r="BQ27" s="644"/>
      <c r="BR27" s="644"/>
      <c r="BS27" s="644"/>
      <c r="BT27" s="644"/>
      <c r="BU27" s="645"/>
      <c r="BV27" s="643">
        <v>1446118</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184</v>
      </c>
      <c r="F28" s="497"/>
      <c r="G28" s="497"/>
      <c r="H28" s="497"/>
      <c r="I28" s="497"/>
      <c r="J28" s="497"/>
      <c r="K28" s="498"/>
      <c r="L28" s="518">
        <v>1</v>
      </c>
      <c r="M28" s="519"/>
      <c r="N28" s="519"/>
      <c r="O28" s="519"/>
      <c r="P28" s="561"/>
      <c r="Q28" s="518">
        <v>5850</v>
      </c>
      <c r="R28" s="519"/>
      <c r="S28" s="519"/>
      <c r="T28" s="519"/>
      <c r="U28" s="519"/>
      <c r="V28" s="561"/>
      <c r="W28" s="620"/>
      <c r="X28" s="608"/>
      <c r="Y28" s="609"/>
      <c r="Z28" s="517" t="s">
        <v>185</v>
      </c>
      <c r="AA28" s="497"/>
      <c r="AB28" s="497"/>
      <c r="AC28" s="497"/>
      <c r="AD28" s="497"/>
      <c r="AE28" s="497"/>
      <c r="AF28" s="497"/>
      <c r="AG28" s="498"/>
      <c r="AH28" s="518" t="s">
        <v>139</v>
      </c>
      <c r="AI28" s="519"/>
      <c r="AJ28" s="519"/>
      <c r="AK28" s="519"/>
      <c r="AL28" s="561"/>
      <c r="AM28" s="518" t="s">
        <v>139</v>
      </c>
      <c r="AN28" s="519"/>
      <c r="AO28" s="519"/>
      <c r="AP28" s="519"/>
      <c r="AQ28" s="519"/>
      <c r="AR28" s="561"/>
      <c r="AS28" s="518" t="s">
        <v>139</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2452003</v>
      </c>
      <c r="BO28" s="431"/>
      <c r="BP28" s="431"/>
      <c r="BQ28" s="431"/>
      <c r="BR28" s="431"/>
      <c r="BS28" s="431"/>
      <c r="BT28" s="431"/>
      <c r="BU28" s="432"/>
      <c r="BV28" s="430">
        <v>2299696</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26</v>
      </c>
      <c r="M29" s="519"/>
      <c r="N29" s="519"/>
      <c r="O29" s="519"/>
      <c r="P29" s="561"/>
      <c r="Q29" s="518">
        <v>5350</v>
      </c>
      <c r="R29" s="519"/>
      <c r="S29" s="519"/>
      <c r="T29" s="519"/>
      <c r="U29" s="519"/>
      <c r="V29" s="561"/>
      <c r="W29" s="621"/>
      <c r="X29" s="622"/>
      <c r="Y29" s="623"/>
      <c r="Z29" s="517" t="s">
        <v>188</v>
      </c>
      <c r="AA29" s="497"/>
      <c r="AB29" s="497"/>
      <c r="AC29" s="497"/>
      <c r="AD29" s="497"/>
      <c r="AE29" s="497"/>
      <c r="AF29" s="497"/>
      <c r="AG29" s="498"/>
      <c r="AH29" s="518">
        <v>1259</v>
      </c>
      <c r="AI29" s="519"/>
      <c r="AJ29" s="519"/>
      <c r="AK29" s="519"/>
      <c r="AL29" s="561"/>
      <c r="AM29" s="518">
        <v>3991539</v>
      </c>
      <c r="AN29" s="519"/>
      <c r="AO29" s="519"/>
      <c r="AP29" s="519"/>
      <c r="AQ29" s="519"/>
      <c r="AR29" s="561"/>
      <c r="AS29" s="518">
        <v>3170</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1807349</v>
      </c>
      <c r="BO29" s="468"/>
      <c r="BP29" s="468"/>
      <c r="BQ29" s="468"/>
      <c r="BR29" s="468"/>
      <c r="BS29" s="468"/>
      <c r="BT29" s="468"/>
      <c r="BU29" s="469"/>
      <c r="BV29" s="467">
        <v>1736490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101.6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3304538</v>
      </c>
      <c r="BO30" s="644"/>
      <c r="BP30" s="644"/>
      <c r="BQ30" s="644"/>
      <c r="BR30" s="644"/>
      <c r="BS30" s="644"/>
      <c r="BT30" s="644"/>
      <c r="BU30" s="645"/>
      <c r="BV30" s="643">
        <v>3355072</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197</v>
      </c>
      <c r="V33" s="491"/>
      <c r="W33" s="456" t="s">
        <v>198</v>
      </c>
      <c r="X33" s="456"/>
      <c r="Y33" s="456"/>
      <c r="Z33" s="456"/>
      <c r="AA33" s="456"/>
      <c r="AB33" s="456"/>
      <c r="AC33" s="456"/>
      <c r="AD33" s="456"/>
      <c r="AE33" s="456"/>
      <c r="AF33" s="456"/>
      <c r="AG33" s="456"/>
      <c r="AH33" s="456"/>
      <c r="AI33" s="456"/>
      <c r="AJ33" s="456"/>
      <c r="AK33" s="456"/>
      <c r="AL33" s="216"/>
      <c r="AM33" s="491" t="s">
        <v>199</v>
      </c>
      <c r="AN33" s="491"/>
      <c r="AO33" s="456" t="s">
        <v>198</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199</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城南衛生管理組合</v>
      </c>
      <c r="BZ34" s="657"/>
      <c r="CA34" s="657"/>
      <c r="CB34" s="657"/>
      <c r="CC34" s="657"/>
      <c r="CD34" s="657"/>
      <c r="CE34" s="657"/>
      <c r="CF34" s="657"/>
      <c r="CG34" s="657"/>
      <c r="CH34" s="657"/>
      <c r="CI34" s="657"/>
      <c r="CJ34" s="657"/>
      <c r="CK34" s="657"/>
      <c r="CL34" s="657"/>
      <c r="CM34" s="657"/>
      <c r="CN34" s="214"/>
      <c r="CO34" s="656">
        <f>IF(CQ34="","",MAX(C34:D43,U34:V43,AM34:AN43,BE34:BF43,BW34:BX43)+1)</f>
        <v>16</v>
      </c>
      <c r="CP34" s="656"/>
      <c r="CQ34" s="657" t="str">
        <f>IF('各会計、関係団体の財政状況及び健全化判断比率'!BS7="","",'各会計、関係団体の財政状況及び健全化判断比率'!BS7)</f>
        <v>宇治市スポーツ協会</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墓地公園事業特別会計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後期高齢者医療事業特別会計</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IF('各会計、関係団体の財政状況及び健全化判断比率'!B32="","",'各会計、関係団体の財政状況及び健全化判断比率'!B32)</f>
        <v>公共下水道事業会計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淀川・木津川水防事務組合</v>
      </c>
      <c r="BZ35" s="657"/>
      <c r="CA35" s="657"/>
      <c r="CB35" s="657"/>
      <c r="CC35" s="657"/>
      <c r="CD35" s="657"/>
      <c r="CE35" s="657"/>
      <c r="CF35" s="657"/>
      <c r="CG35" s="657"/>
      <c r="CH35" s="657"/>
      <c r="CI35" s="657"/>
      <c r="CJ35" s="657"/>
      <c r="CK35" s="657"/>
      <c r="CL35" s="657"/>
      <c r="CM35" s="657"/>
      <c r="CN35" s="214"/>
      <c r="CO35" s="656">
        <f t="shared" ref="CO35:CO43" si="3">IF(CQ35="","",CO34+1)</f>
        <v>17</v>
      </c>
      <c r="CP35" s="656"/>
      <c r="CQ35" s="657" t="str">
        <f>IF('各会計、関係団体の財政状況及び健全化判断比率'!BS8="","",'各会計、関係団体の財政状況及び健全化判断比率'!BS8)</f>
        <v>宇治廃棄物処理公社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介護保険事業特別会計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京都府自治会館管理組合</v>
      </c>
      <c r="BZ36" s="657"/>
      <c r="CA36" s="657"/>
      <c r="CB36" s="657"/>
      <c r="CC36" s="657"/>
      <c r="CD36" s="657"/>
      <c r="CE36" s="657"/>
      <c r="CF36" s="657"/>
      <c r="CG36" s="657"/>
      <c r="CH36" s="657"/>
      <c r="CI36" s="657"/>
      <c r="CJ36" s="657"/>
      <c r="CK36" s="657"/>
      <c r="CL36" s="657"/>
      <c r="CM36" s="657"/>
      <c r="CN36" s="214"/>
      <c r="CO36" s="656">
        <f t="shared" si="3"/>
        <v>18</v>
      </c>
      <c r="CP36" s="656"/>
      <c r="CQ36" s="657" t="str">
        <f>IF('各会計、関係団体の財政状況及び健全化判断比率'!BS9="","",'各会計、関係団体の財政状況及び健全化判断比率'!BS9)</f>
        <v>宇治市文化センター</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京都府住宅新築資金等貸付事業管理組合（一般会計）</v>
      </c>
      <c r="BZ37" s="657"/>
      <c r="CA37" s="657"/>
      <c r="CB37" s="657"/>
      <c r="CC37" s="657"/>
      <c r="CD37" s="657"/>
      <c r="CE37" s="657"/>
      <c r="CF37" s="657"/>
      <c r="CG37" s="657"/>
      <c r="CH37" s="657"/>
      <c r="CI37" s="657"/>
      <c r="CJ37" s="657"/>
      <c r="CK37" s="657"/>
      <c r="CL37" s="657"/>
      <c r="CM37" s="657"/>
      <c r="CN37" s="214"/>
      <c r="CO37" s="656">
        <f t="shared" si="3"/>
        <v>19</v>
      </c>
      <c r="CP37" s="656"/>
      <c r="CQ37" s="657" t="str">
        <f>IF('各会計、関係団体の財政状況及び健全化判断比率'!BS10="","",'各会計、関係団体の財政状況及び健全化判断比率'!BS10)</f>
        <v>宇治市公園公社</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京都府住宅新築資金等貸付事業管理組合（特別会計）</v>
      </c>
      <c r="BZ38" s="657"/>
      <c r="CA38" s="657"/>
      <c r="CB38" s="657"/>
      <c r="CC38" s="657"/>
      <c r="CD38" s="657"/>
      <c r="CE38" s="657"/>
      <c r="CF38" s="657"/>
      <c r="CG38" s="657"/>
      <c r="CH38" s="657"/>
      <c r="CI38" s="657"/>
      <c r="CJ38" s="657"/>
      <c r="CK38" s="657"/>
      <c r="CL38" s="657"/>
      <c r="CM38" s="657"/>
      <c r="CN38" s="214"/>
      <c r="CO38" s="656">
        <f t="shared" si="3"/>
        <v>20</v>
      </c>
      <c r="CP38" s="656"/>
      <c r="CQ38" s="657" t="str">
        <f>IF('各会計、関係団体の財政状況及び健全化判断比率'!BS11="","",'各会計、関係団体の財政状況及び健全化判断比率'!BS11)</f>
        <v>宇治市霊園公社</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京都府後期高齢者医療広域連合（一般会計）</v>
      </c>
      <c r="BZ39" s="657"/>
      <c r="CA39" s="657"/>
      <c r="CB39" s="657"/>
      <c r="CC39" s="657"/>
      <c r="CD39" s="657"/>
      <c r="CE39" s="657"/>
      <c r="CF39" s="657"/>
      <c r="CG39" s="657"/>
      <c r="CH39" s="657"/>
      <c r="CI39" s="657"/>
      <c r="CJ39" s="657"/>
      <c r="CK39" s="657"/>
      <c r="CL39" s="657"/>
      <c r="CM39" s="657"/>
      <c r="CN39" s="214"/>
      <c r="CO39" s="656">
        <f t="shared" si="3"/>
        <v>21</v>
      </c>
      <c r="CP39" s="656"/>
      <c r="CQ39" s="657" t="str">
        <f>IF('各会計、関係団体の財政状況及び健全化判断比率'!BS12="","",'各会計、関係団体の財政状況及び健全化判断比率'!BS12)</f>
        <v>宇治市福祉サービス公社</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京都府後期高齢者医療広域連合（後期高齢者医療特別会計）</v>
      </c>
      <c r="BZ40" s="657"/>
      <c r="CA40" s="657"/>
      <c r="CB40" s="657"/>
      <c r="CC40" s="657"/>
      <c r="CD40" s="657"/>
      <c r="CE40" s="657"/>
      <c r="CF40" s="657"/>
      <c r="CG40" s="657"/>
      <c r="CH40" s="657"/>
      <c r="CI40" s="657"/>
      <c r="CJ40" s="657"/>
      <c r="CK40" s="657"/>
      <c r="CL40" s="657"/>
      <c r="CM40" s="657"/>
      <c r="CN40" s="214"/>
      <c r="CO40" s="656">
        <f t="shared" si="3"/>
        <v>22</v>
      </c>
      <c r="CP40" s="656"/>
      <c r="CQ40" s="657" t="str">
        <f>IF('各会計、関係団体の財政状況及び健全化判断比率'!BS13="","",'各会計、関係団体の財政状況及び健全化判断比率'!BS13)</f>
        <v>宇治市野外活動センター</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京都地方税機構</v>
      </c>
      <c r="BZ41" s="657"/>
      <c r="CA41" s="657"/>
      <c r="CB41" s="657"/>
      <c r="CC41" s="657"/>
      <c r="CD41" s="657"/>
      <c r="CE41" s="657"/>
      <c r="CF41" s="657"/>
      <c r="CG41" s="657"/>
      <c r="CH41" s="657"/>
      <c r="CI41" s="657"/>
      <c r="CJ41" s="657"/>
      <c r="CK41" s="657"/>
      <c r="CL41" s="657"/>
      <c r="CM41" s="657"/>
      <c r="CN41" s="214"/>
      <c r="CO41" s="656">
        <f t="shared" si="3"/>
        <v>23</v>
      </c>
      <c r="CP41" s="656"/>
      <c r="CQ41" s="657" t="str">
        <f>IF('各会計、関係団体の財政状況及び健全化判断比率'!BS14="","",'各会計、関係団体の財政状況及び健全化判断比率'!BS14)</f>
        <v>宇治市土地開発公社</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f t="shared" si="3"/>
        <v>24</v>
      </c>
      <c r="CP42" s="656"/>
      <c r="CQ42" s="657" t="str">
        <f>IF('各会計、関係団体の財政状況及び健全化判断比率'!BS15="","",'各会計、関係団体の財政状況及び健全化判断比率'!BS15)</f>
        <v>宇治市文化財愛護協会</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0y5DKi2E5PUsxjpCo/sy4Hjuf8bMBlwMw2NCmA7jJhT3BC/oJnUQ7D9Q21NBfjcAyiCo3sL3Q7hG1wDrkvMS3A==" saltValue="iWnPyt61apbG86oxPSDe0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F1" zoomScaleSheetLayoutView="100" workbookViewId="0">
      <selection activeCell="AH12" sqref="AH12:AL1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9" t="s">
        <v>564</v>
      </c>
      <c r="D34" s="1249"/>
      <c r="E34" s="1250"/>
      <c r="F34" s="32">
        <v>5.74</v>
      </c>
      <c r="G34" s="33">
        <v>6.02</v>
      </c>
      <c r="H34" s="33">
        <v>5.84</v>
      </c>
      <c r="I34" s="33">
        <v>6.03</v>
      </c>
      <c r="J34" s="34">
        <v>5.68</v>
      </c>
      <c r="K34" s="22"/>
      <c r="L34" s="22"/>
      <c r="M34" s="22"/>
      <c r="N34" s="22"/>
      <c r="O34" s="22"/>
      <c r="P34" s="22"/>
    </row>
    <row r="35" spans="1:16" ht="39" customHeight="1" x14ac:dyDescent="0.15">
      <c r="A35" s="22"/>
      <c r="B35" s="35"/>
      <c r="C35" s="1243" t="s">
        <v>565</v>
      </c>
      <c r="D35" s="1244"/>
      <c r="E35" s="1245"/>
      <c r="F35" s="36">
        <v>0.79</v>
      </c>
      <c r="G35" s="37">
        <v>0.68</v>
      </c>
      <c r="H35" s="37">
        <v>0.53</v>
      </c>
      <c r="I35" s="37">
        <v>0.81</v>
      </c>
      <c r="J35" s="38">
        <v>1.44</v>
      </c>
      <c r="K35" s="22"/>
      <c r="L35" s="22"/>
      <c r="M35" s="22"/>
      <c r="N35" s="22"/>
      <c r="O35" s="22"/>
      <c r="P35" s="22"/>
    </row>
    <row r="36" spans="1:16" ht="39" customHeight="1" x14ac:dyDescent="0.15">
      <c r="A36" s="22"/>
      <c r="B36" s="35"/>
      <c r="C36" s="1243" t="s">
        <v>566</v>
      </c>
      <c r="D36" s="1244"/>
      <c r="E36" s="1245"/>
      <c r="F36" s="36">
        <v>0.99</v>
      </c>
      <c r="G36" s="37">
        <v>1.19</v>
      </c>
      <c r="H36" s="37">
        <v>1.3</v>
      </c>
      <c r="I36" s="37">
        <v>0.66</v>
      </c>
      <c r="J36" s="38">
        <v>1.21</v>
      </c>
      <c r="K36" s="22"/>
      <c r="L36" s="22"/>
      <c r="M36" s="22"/>
      <c r="N36" s="22"/>
      <c r="O36" s="22"/>
      <c r="P36" s="22"/>
    </row>
    <row r="37" spans="1:16" ht="39" customHeight="1" x14ac:dyDescent="0.15">
      <c r="A37" s="22"/>
      <c r="B37" s="35"/>
      <c r="C37" s="1243" t="s">
        <v>567</v>
      </c>
      <c r="D37" s="1244"/>
      <c r="E37" s="1245"/>
      <c r="F37" s="36">
        <v>0.41</v>
      </c>
      <c r="G37" s="37">
        <v>0.38</v>
      </c>
      <c r="H37" s="37">
        <v>0.44</v>
      </c>
      <c r="I37" s="37">
        <v>0.28000000000000003</v>
      </c>
      <c r="J37" s="38">
        <v>0.5</v>
      </c>
      <c r="K37" s="22"/>
      <c r="L37" s="22"/>
      <c r="M37" s="22"/>
      <c r="N37" s="22"/>
      <c r="O37" s="22"/>
      <c r="P37" s="22"/>
    </row>
    <row r="38" spans="1:16" ht="39" customHeight="1" x14ac:dyDescent="0.15">
      <c r="A38" s="22"/>
      <c r="B38" s="35"/>
      <c r="C38" s="1243" t="s">
        <v>568</v>
      </c>
      <c r="D38" s="1244"/>
      <c r="E38" s="1245"/>
      <c r="F38" s="36">
        <v>0.03</v>
      </c>
      <c r="G38" s="37">
        <v>0.03</v>
      </c>
      <c r="H38" s="37">
        <v>0.24</v>
      </c>
      <c r="I38" s="37">
        <v>0.25</v>
      </c>
      <c r="J38" s="38">
        <v>0.03</v>
      </c>
      <c r="K38" s="22"/>
      <c r="L38" s="22"/>
      <c r="M38" s="22"/>
      <c r="N38" s="22"/>
      <c r="O38" s="22"/>
      <c r="P38" s="22"/>
    </row>
    <row r="39" spans="1:16" ht="39" customHeight="1" x14ac:dyDescent="0.15">
      <c r="A39" s="22"/>
      <c r="B39" s="35"/>
      <c r="C39" s="1243" t="s">
        <v>569</v>
      </c>
      <c r="D39" s="1244"/>
      <c r="E39" s="1245"/>
      <c r="F39" s="36">
        <v>0</v>
      </c>
      <c r="G39" s="37">
        <v>0</v>
      </c>
      <c r="H39" s="37">
        <v>0</v>
      </c>
      <c r="I39" s="37">
        <v>0</v>
      </c>
      <c r="J39" s="38">
        <v>0</v>
      </c>
      <c r="K39" s="22"/>
      <c r="L39" s="22"/>
      <c r="M39" s="22"/>
      <c r="N39" s="22"/>
      <c r="O39" s="22"/>
      <c r="P39" s="22"/>
    </row>
    <row r="40" spans="1:16" ht="39" customHeight="1" x14ac:dyDescent="0.15">
      <c r="A40" s="22"/>
      <c r="B40" s="35"/>
      <c r="C40" s="1243" t="s">
        <v>570</v>
      </c>
      <c r="D40" s="1244"/>
      <c r="E40" s="1245"/>
      <c r="F40" s="36">
        <v>1.19</v>
      </c>
      <c r="G40" s="37">
        <v>2.4</v>
      </c>
      <c r="H40" s="37">
        <v>2.2999999999999998</v>
      </c>
      <c r="I40" s="37">
        <v>0</v>
      </c>
      <c r="J40" s="38">
        <v>0</v>
      </c>
      <c r="K40" s="22"/>
      <c r="L40" s="22"/>
      <c r="M40" s="22"/>
      <c r="N40" s="22"/>
      <c r="O40" s="22"/>
      <c r="P40" s="22"/>
    </row>
    <row r="41" spans="1:16" ht="39" customHeight="1" x14ac:dyDescent="0.15">
      <c r="A41" s="22"/>
      <c r="B41" s="35"/>
      <c r="C41" s="1243"/>
      <c r="D41" s="1244"/>
      <c r="E41" s="1245"/>
      <c r="F41" s="36"/>
      <c r="G41" s="37"/>
      <c r="H41" s="37"/>
      <c r="I41" s="37"/>
      <c r="J41" s="38"/>
      <c r="K41" s="22"/>
      <c r="L41" s="22"/>
      <c r="M41" s="22"/>
      <c r="N41" s="22"/>
      <c r="O41" s="22"/>
      <c r="P41" s="22"/>
    </row>
    <row r="42" spans="1:16" ht="39" customHeight="1" x14ac:dyDescent="0.15">
      <c r="A42" s="22"/>
      <c r="B42" s="39"/>
      <c r="C42" s="1243" t="s">
        <v>571</v>
      </c>
      <c r="D42" s="1244"/>
      <c r="E42" s="1245"/>
      <c r="F42" s="36" t="s">
        <v>516</v>
      </c>
      <c r="G42" s="37" t="s">
        <v>516</v>
      </c>
      <c r="H42" s="37" t="s">
        <v>516</v>
      </c>
      <c r="I42" s="37" t="s">
        <v>516</v>
      </c>
      <c r="J42" s="38" t="s">
        <v>516</v>
      </c>
      <c r="K42" s="22"/>
      <c r="L42" s="22"/>
      <c r="M42" s="22"/>
      <c r="N42" s="22"/>
      <c r="O42" s="22"/>
      <c r="P42" s="22"/>
    </row>
    <row r="43" spans="1:16" ht="39" customHeight="1" thickBot="1" x14ac:dyDescent="0.2">
      <c r="A43" s="22"/>
      <c r="B43" s="40"/>
      <c r="C43" s="1246" t="s">
        <v>572</v>
      </c>
      <c r="D43" s="1247"/>
      <c r="E43" s="1248"/>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iGh96BZtepo3DK3hDmTPXr8MFFnlc7UAmskiiM1Ev3WabE6vpPKJ+4Iddj8m2wlGIx6EpNJj2QgNjmOkeX8GQ==" saltValue="aKuzyoOM0xJr87BsFP7N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43" zoomScaleSheetLayoutView="55" workbookViewId="0">
      <selection activeCell="AH12" sqref="AH12:AL1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51" t="s">
        <v>11</v>
      </c>
      <c r="C45" s="1252"/>
      <c r="D45" s="58"/>
      <c r="E45" s="1257" t="s">
        <v>12</v>
      </c>
      <c r="F45" s="1257"/>
      <c r="G45" s="1257"/>
      <c r="H45" s="1257"/>
      <c r="I45" s="1257"/>
      <c r="J45" s="1258"/>
      <c r="K45" s="59">
        <v>5420</v>
      </c>
      <c r="L45" s="60">
        <v>5662</v>
      </c>
      <c r="M45" s="60">
        <v>5745</v>
      </c>
      <c r="N45" s="60">
        <v>5449</v>
      </c>
      <c r="O45" s="61">
        <v>5377</v>
      </c>
      <c r="P45" s="48"/>
      <c r="Q45" s="48"/>
      <c r="R45" s="48"/>
      <c r="S45" s="48"/>
      <c r="T45" s="48"/>
      <c r="U45" s="48"/>
    </row>
    <row r="46" spans="1:21" ht="30.75" customHeight="1" x14ac:dyDescent="0.15">
      <c r="A46" s="48"/>
      <c r="B46" s="1253"/>
      <c r="C46" s="1254"/>
      <c r="D46" s="62"/>
      <c r="E46" s="1259" t="s">
        <v>13</v>
      </c>
      <c r="F46" s="1259"/>
      <c r="G46" s="1259"/>
      <c r="H46" s="1259"/>
      <c r="I46" s="1259"/>
      <c r="J46" s="1260"/>
      <c r="K46" s="63" t="s">
        <v>516</v>
      </c>
      <c r="L46" s="64" t="s">
        <v>516</v>
      </c>
      <c r="M46" s="64" t="s">
        <v>516</v>
      </c>
      <c r="N46" s="64" t="s">
        <v>516</v>
      </c>
      <c r="O46" s="65" t="s">
        <v>516</v>
      </c>
      <c r="P46" s="48"/>
      <c r="Q46" s="48"/>
      <c r="R46" s="48"/>
      <c r="S46" s="48"/>
      <c r="T46" s="48"/>
      <c r="U46" s="48"/>
    </row>
    <row r="47" spans="1:21" ht="30.75" customHeight="1" x14ac:dyDescent="0.15">
      <c r="A47" s="48"/>
      <c r="B47" s="1253"/>
      <c r="C47" s="1254"/>
      <c r="D47" s="62"/>
      <c r="E47" s="1259" t="s">
        <v>14</v>
      </c>
      <c r="F47" s="1259"/>
      <c r="G47" s="1259"/>
      <c r="H47" s="1259"/>
      <c r="I47" s="1259"/>
      <c r="J47" s="1260"/>
      <c r="K47" s="63" t="s">
        <v>516</v>
      </c>
      <c r="L47" s="64" t="s">
        <v>516</v>
      </c>
      <c r="M47" s="64" t="s">
        <v>516</v>
      </c>
      <c r="N47" s="64" t="s">
        <v>516</v>
      </c>
      <c r="O47" s="65" t="s">
        <v>516</v>
      </c>
      <c r="P47" s="48"/>
      <c r="Q47" s="48"/>
      <c r="R47" s="48"/>
      <c r="S47" s="48"/>
      <c r="T47" s="48"/>
      <c r="U47" s="48"/>
    </row>
    <row r="48" spans="1:21" ht="30.75" customHeight="1" x14ac:dyDescent="0.15">
      <c r="A48" s="48"/>
      <c r="B48" s="1253"/>
      <c r="C48" s="1254"/>
      <c r="D48" s="62"/>
      <c r="E48" s="1259" t="s">
        <v>15</v>
      </c>
      <c r="F48" s="1259"/>
      <c r="G48" s="1259"/>
      <c r="H48" s="1259"/>
      <c r="I48" s="1259"/>
      <c r="J48" s="1260"/>
      <c r="K48" s="63">
        <v>1080</v>
      </c>
      <c r="L48" s="64">
        <v>1122</v>
      </c>
      <c r="M48" s="64">
        <v>1059</v>
      </c>
      <c r="N48" s="64">
        <v>986</v>
      </c>
      <c r="O48" s="65">
        <v>953</v>
      </c>
      <c r="P48" s="48"/>
      <c r="Q48" s="48"/>
      <c r="R48" s="48"/>
      <c r="S48" s="48"/>
      <c r="T48" s="48"/>
      <c r="U48" s="48"/>
    </row>
    <row r="49" spans="1:21" ht="30.75" customHeight="1" x14ac:dyDescent="0.15">
      <c r="A49" s="48"/>
      <c r="B49" s="1253"/>
      <c r="C49" s="1254"/>
      <c r="D49" s="62"/>
      <c r="E49" s="1259" t="s">
        <v>16</v>
      </c>
      <c r="F49" s="1259"/>
      <c r="G49" s="1259"/>
      <c r="H49" s="1259"/>
      <c r="I49" s="1259"/>
      <c r="J49" s="1260"/>
      <c r="K49" s="63">
        <v>241</v>
      </c>
      <c r="L49" s="64">
        <v>198</v>
      </c>
      <c r="M49" s="64">
        <v>206</v>
      </c>
      <c r="N49" s="64">
        <v>254</v>
      </c>
      <c r="O49" s="65">
        <v>240</v>
      </c>
      <c r="P49" s="48"/>
      <c r="Q49" s="48"/>
      <c r="R49" s="48"/>
      <c r="S49" s="48"/>
      <c r="T49" s="48"/>
      <c r="U49" s="48"/>
    </row>
    <row r="50" spans="1:21" ht="30.75" customHeight="1" x14ac:dyDescent="0.15">
      <c r="A50" s="48"/>
      <c r="B50" s="1253"/>
      <c r="C50" s="1254"/>
      <c r="D50" s="62"/>
      <c r="E50" s="1259" t="s">
        <v>17</v>
      </c>
      <c r="F50" s="1259"/>
      <c r="G50" s="1259"/>
      <c r="H50" s="1259"/>
      <c r="I50" s="1259"/>
      <c r="J50" s="1260"/>
      <c r="K50" s="63">
        <v>104</v>
      </c>
      <c r="L50" s="64">
        <v>41</v>
      </c>
      <c r="M50" s="64">
        <v>43</v>
      </c>
      <c r="N50" s="64">
        <v>25</v>
      </c>
      <c r="O50" s="65">
        <v>18</v>
      </c>
      <c r="P50" s="48"/>
      <c r="Q50" s="48"/>
      <c r="R50" s="48"/>
      <c r="S50" s="48"/>
      <c r="T50" s="48"/>
      <c r="U50" s="48"/>
    </row>
    <row r="51" spans="1:21" ht="30.75" customHeight="1" x14ac:dyDescent="0.15">
      <c r="A51" s="48"/>
      <c r="B51" s="1255"/>
      <c r="C51" s="1256"/>
      <c r="D51" s="66"/>
      <c r="E51" s="1259" t="s">
        <v>18</v>
      </c>
      <c r="F51" s="1259"/>
      <c r="G51" s="1259"/>
      <c r="H51" s="1259"/>
      <c r="I51" s="1259"/>
      <c r="J51" s="1260"/>
      <c r="K51" s="63" t="s">
        <v>516</v>
      </c>
      <c r="L51" s="64" t="s">
        <v>516</v>
      </c>
      <c r="M51" s="64" t="s">
        <v>516</v>
      </c>
      <c r="N51" s="64" t="s">
        <v>516</v>
      </c>
      <c r="O51" s="65" t="s">
        <v>516</v>
      </c>
      <c r="P51" s="48"/>
      <c r="Q51" s="48"/>
      <c r="R51" s="48"/>
      <c r="S51" s="48"/>
      <c r="T51" s="48"/>
      <c r="U51" s="48"/>
    </row>
    <row r="52" spans="1:21" ht="30.75" customHeight="1" x14ac:dyDescent="0.15">
      <c r="A52" s="48"/>
      <c r="B52" s="1261" t="s">
        <v>19</v>
      </c>
      <c r="C52" s="1262"/>
      <c r="D52" s="66"/>
      <c r="E52" s="1259" t="s">
        <v>20</v>
      </c>
      <c r="F52" s="1259"/>
      <c r="G52" s="1259"/>
      <c r="H52" s="1259"/>
      <c r="I52" s="1259"/>
      <c r="J52" s="1260"/>
      <c r="K52" s="63">
        <v>6239</v>
      </c>
      <c r="L52" s="64">
        <v>6344</v>
      </c>
      <c r="M52" s="64">
        <v>6461</v>
      </c>
      <c r="N52" s="64">
        <v>6480</v>
      </c>
      <c r="O52" s="65">
        <v>6388</v>
      </c>
      <c r="P52" s="48"/>
      <c r="Q52" s="48"/>
      <c r="R52" s="48"/>
      <c r="S52" s="48"/>
      <c r="T52" s="48"/>
      <c r="U52" s="48"/>
    </row>
    <row r="53" spans="1:21" ht="30.75" customHeight="1" thickBot="1" x14ac:dyDescent="0.2">
      <c r="A53" s="48"/>
      <c r="B53" s="1263" t="s">
        <v>21</v>
      </c>
      <c r="C53" s="1264"/>
      <c r="D53" s="67"/>
      <c r="E53" s="1265" t="s">
        <v>22</v>
      </c>
      <c r="F53" s="1265"/>
      <c r="G53" s="1265"/>
      <c r="H53" s="1265"/>
      <c r="I53" s="1265"/>
      <c r="J53" s="1266"/>
      <c r="K53" s="68">
        <v>606</v>
      </c>
      <c r="L53" s="69">
        <v>679</v>
      </c>
      <c r="M53" s="69">
        <v>592</v>
      </c>
      <c r="N53" s="69">
        <v>234</v>
      </c>
      <c r="O53" s="70">
        <v>200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67" t="s">
        <v>25</v>
      </c>
      <c r="C57" s="1268"/>
      <c r="D57" s="1271" t="s">
        <v>26</v>
      </c>
      <c r="E57" s="1272"/>
      <c r="F57" s="1272"/>
      <c r="G57" s="1272"/>
      <c r="H57" s="1272"/>
      <c r="I57" s="1272"/>
      <c r="J57" s="1273"/>
      <c r="K57" s="83"/>
      <c r="L57" s="84"/>
      <c r="M57" s="84"/>
      <c r="N57" s="84"/>
      <c r="O57" s="85"/>
    </row>
    <row r="58" spans="1:21" ht="31.5" customHeight="1" thickBot="1" x14ac:dyDescent="0.2">
      <c r="B58" s="1269"/>
      <c r="C58" s="1270"/>
      <c r="D58" s="1274" t="s">
        <v>27</v>
      </c>
      <c r="E58" s="1275"/>
      <c r="F58" s="1275"/>
      <c r="G58" s="1275"/>
      <c r="H58" s="1275"/>
      <c r="I58" s="1275"/>
      <c r="J58" s="127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lRbMue2I5ktX2TksPqzFCpOuZW4zh/y/9tflHHTKuORrhWwiIjFW7cJ1yksGtWcj92PVrd0trytEm3sHT87LA==" saltValue="aYVbvtzd1M8oP/EYOVhXW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I40" zoomScaleSheetLayoutView="100" workbookViewId="0">
      <selection activeCell="AH12" sqref="AH12:AL1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77" t="s">
        <v>30</v>
      </c>
      <c r="C41" s="1278"/>
      <c r="D41" s="102"/>
      <c r="E41" s="1283" t="s">
        <v>31</v>
      </c>
      <c r="F41" s="1283"/>
      <c r="G41" s="1283"/>
      <c r="H41" s="1284"/>
      <c r="I41" s="103">
        <v>45000</v>
      </c>
      <c r="J41" s="104">
        <v>44515</v>
      </c>
      <c r="K41" s="104">
        <v>44231</v>
      </c>
      <c r="L41" s="104">
        <v>43956</v>
      </c>
      <c r="M41" s="105">
        <v>43453</v>
      </c>
    </row>
    <row r="42" spans="2:13" ht="27.75" customHeight="1" x14ac:dyDescent="0.15">
      <c r="B42" s="1279"/>
      <c r="C42" s="1280"/>
      <c r="D42" s="106"/>
      <c r="E42" s="1285" t="s">
        <v>32</v>
      </c>
      <c r="F42" s="1285"/>
      <c r="G42" s="1285"/>
      <c r="H42" s="1286"/>
      <c r="I42" s="107">
        <v>1761</v>
      </c>
      <c r="J42" s="108">
        <v>1008</v>
      </c>
      <c r="K42" s="108">
        <v>579</v>
      </c>
      <c r="L42" s="108">
        <v>2341</v>
      </c>
      <c r="M42" s="109">
        <v>1917</v>
      </c>
    </row>
    <row r="43" spans="2:13" ht="27.75" customHeight="1" x14ac:dyDescent="0.15">
      <c r="B43" s="1279"/>
      <c r="C43" s="1280"/>
      <c r="D43" s="106"/>
      <c r="E43" s="1285" t="s">
        <v>33</v>
      </c>
      <c r="F43" s="1285"/>
      <c r="G43" s="1285"/>
      <c r="H43" s="1286"/>
      <c r="I43" s="107">
        <v>18788</v>
      </c>
      <c r="J43" s="108">
        <v>17487</v>
      </c>
      <c r="K43" s="108">
        <v>15227</v>
      </c>
      <c r="L43" s="108">
        <v>15258</v>
      </c>
      <c r="M43" s="109">
        <v>14467</v>
      </c>
    </row>
    <row r="44" spans="2:13" ht="27.75" customHeight="1" x14ac:dyDescent="0.15">
      <c r="B44" s="1279"/>
      <c r="C44" s="1280"/>
      <c r="D44" s="106"/>
      <c r="E44" s="1285" t="s">
        <v>34</v>
      </c>
      <c r="F44" s="1285"/>
      <c r="G44" s="1285"/>
      <c r="H44" s="1286"/>
      <c r="I44" s="107">
        <v>1614</v>
      </c>
      <c r="J44" s="108">
        <v>2754</v>
      </c>
      <c r="K44" s="108">
        <v>3533</v>
      </c>
      <c r="L44" s="108">
        <v>3382</v>
      </c>
      <c r="M44" s="109">
        <v>3348</v>
      </c>
    </row>
    <row r="45" spans="2:13" ht="27.75" customHeight="1" x14ac:dyDescent="0.15">
      <c r="B45" s="1279"/>
      <c r="C45" s="1280"/>
      <c r="D45" s="106"/>
      <c r="E45" s="1285" t="s">
        <v>35</v>
      </c>
      <c r="F45" s="1285"/>
      <c r="G45" s="1285"/>
      <c r="H45" s="1286"/>
      <c r="I45" s="107">
        <v>7706</v>
      </c>
      <c r="J45" s="108">
        <v>8758</v>
      </c>
      <c r="K45" s="108">
        <v>8702</v>
      </c>
      <c r="L45" s="108">
        <v>8804</v>
      </c>
      <c r="M45" s="109">
        <v>9110</v>
      </c>
    </row>
    <row r="46" spans="2:13" ht="27.75" customHeight="1" x14ac:dyDescent="0.15">
      <c r="B46" s="1279"/>
      <c r="C46" s="1280"/>
      <c r="D46" s="110"/>
      <c r="E46" s="1285" t="s">
        <v>36</v>
      </c>
      <c r="F46" s="1285"/>
      <c r="G46" s="1285"/>
      <c r="H46" s="1286"/>
      <c r="I46" s="107">
        <v>644</v>
      </c>
      <c r="J46" s="108">
        <v>639</v>
      </c>
      <c r="K46" s="108">
        <v>477</v>
      </c>
      <c r="L46" s="108">
        <v>649</v>
      </c>
      <c r="M46" s="109">
        <v>538</v>
      </c>
    </row>
    <row r="47" spans="2:13" ht="27.75" customHeight="1" x14ac:dyDescent="0.15">
      <c r="B47" s="1279"/>
      <c r="C47" s="1280"/>
      <c r="D47" s="111"/>
      <c r="E47" s="1287" t="s">
        <v>37</v>
      </c>
      <c r="F47" s="1288"/>
      <c r="G47" s="1288"/>
      <c r="H47" s="1289"/>
      <c r="I47" s="107" t="s">
        <v>516</v>
      </c>
      <c r="J47" s="108" t="s">
        <v>516</v>
      </c>
      <c r="K47" s="108" t="s">
        <v>516</v>
      </c>
      <c r="L47" s="108" t="s">
        <v>516</v>
      </c>
      <c r="M47" s="109" t="s">
        <v>516</v>
      </c>
    </row>
    <row r="48" spans="2:13" ht="27.75" customHeight="1" x14ac:dyDescent="0.15">
      <c r="B48" s="1279"/>
      <c r="C48" s="1280"/>
      <c r="D48" s="106"/>
      <c r="E48" s="1285" t="s">
        <v>38</v>
      </c>
      <c r="F48" s="1285"/>
      <c r="G48" s="1285"/>
      <c r="H48" s="1286"/>
      <c r="I48" s="107" t="s">
        <v>516</v>
      </c>
      <c r="J48" s="108" t="s">
        <v>516</v>
      </c>
      <c r="K48" s="108" t="s">
        <v>516</v>
      </c>
      <c r="L48" s="108" t="s">
        <v>516</v>
      </c>
      <c r="M48" s="109" t="s">
        <v>516</v>
      </c>
    </row>
    <row r="49" spans="2:13" ht="27.75" customHeight="1" x14ac:dyDescent="0.15">
      <c r="B49" s="1281"/>
      <c r="C49" s="1282"/>
      <c r="D49" s="106"/>
      <c r="E49" s="1285" t="s">
        <v>39</v>
      </c>
      <c r="F49" s="1285"/>
      <c r="G49" s="1285"/>
      <c r="H49" s="1286"/>
      <c r="I49" s="107" t="s">
        <v>516</v>
      </c>
      <c r="J49" s="108" t="s">
        <v>516</v>
      </c>
      <c r="K49" s="108" t="s">
        <v>516</v>
      </c>
      <c r="L49" s="108" t="s">
        <v>516</v>
      </c>
      <c r="M49" s="109" t="s">
        <v>516</v>
      </c>
    </row>
    <row r="50" spans="2:13" ht="27.75" customHeight="1" x14ac:dyDescent="0.15">
      <c r="B50" s="1290" t="s">
        <v>40</v>
      </c>
      <c r="C50" s="1291"/>
      <c r="D50" s="112"/>
      <c r="E50" s="1285" t="s">
        <v>41</v>
      </c>
      <c r="F50" s="1285"/>
      <c r="G50" s="1285"/>
      <c r="H50" s="1286"/>
      <c r="I50" s="107">
        <v>11194</v>
      </c>
      <c r="J50" s="108">
        <v>10093</v>
      </c>
      <c r="K50" s="108">
        <v>9895</v>
      </c>
      <c r="L50" s="108">
        <v>10841</v>
      </c>
      <c r="M50" s="109">
        <v>10342</v>
      </c>
    </row>
    <row r="51" spans="2:13" ht="27.75" customHeight="1" x14ac:dyDescent="0.15">
      <c r="B51" s="1279"/>
      <c r="C51" s="1280"/>
      <c r="D51" s="106"/>
      <c r="E51" s="1285" t="s">
        <v>42</v>
      </c>
      <c r="F51" s="1285"/>
      <c r="G51" s="1285"/>
      <c r="H51" s="1286"/>
      <c r="I51" s="107">
        <v>14671</v>
      </c>
      <c r="J51" s="108">
        <v>14704</v>
      </c>
      <c r="K51" s="108">
        <v>13846</v>
      </c>
      <c r="L51" s="108">
        <v>14690</v>
      </c>
      <c r="M51" s="109">
        <v>14702</v>
      </c>
    </row>
    <row r="52" spans="2:13" ht="27.75" customHeight="1" x14ac:dyDescent="0.15">
      <c r="B52" s="1281"/>
      <c r="C52" s="1282"/>
      <c r="D52" s="106"/>
      <c r="E52" s="1285" t="s">
        <v>43</v>
      </c>
      <c r="F52" s="1285"/>
      <c r="G52" s="1285"/>
      <c r="H52" s="1286"/>
      <c r="I52" s="107">
        <v>64784</v>
      </c>
      <c r="J52" s="108">
        <v>65188</v>
      </c>
      <c r="K52" s="108">
        <v>65326</v>
      </c>
      <c r="L52" s="108">
        <v>65889</v>
      </c>
      <c r="M52" s="109">
        <v>66074</v>
      </c>
    </row>
    <row r="53" spans="2:13" ht="27.75" customHeight="1" thickBot="1" x14ac:dyDescent="0.2">
      <c r="B53" s="1292" t="s">
        <v>44</v>
      </c>
      <c r="C53" s="1293"/>
      <c r="D53" s="113"/>
      <c r="E53" s="1294" t="s">
        <v>45</v>
      </c>
      <c r="F53" s="1294"/>
      <c r="G53" s="1294"/>
      <c r="H53" s="1295"/>
      <c r="I53" s="114">
        <v>-15136</v>
      </c>
      <c r="J53" s="115">
        <v>-14825</v>
      </c>
      <c r="K53" s="115">
        <v>-16318</v>
      </c>
      <c r="L53" s="115">
        <v>-17031</v>
      </c>
      <c r="M53" s="116">
        <v>-18286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XfGyhAuVGnu1+f5pSeS6zEKqo8qklRx7xn/QDacdv0/w9gHDF7mngJM7/FwfW9bf63LuhqmXyEucGdTM+yCHg==" saltValue="W1zz8Ho6FWKk9WmlYXXl6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40" zoomScale="70" zoomScaleNormal="70" zoomScaleSheetLayoutView="100" workbookViewId="0">
      <selection activeCell="AH12" sqref="AH12:AL1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4" t="s">
        <v>48</v>
      </c>
      <c r="D55" s="1304"/>
      <c r="E55" s="1305"/>
      <c r="F55" s="128">
        <v>1842</v>
      </c>
      <c r="G55" s="128">
        <v>2300</v>
      </c>
      <c r="H55" s="129">
        <v>2452</v>
      </c>
    </row>
    <row r="56" spans="2:8" ht="52.5" customHeight="1" x14ac:dyDescent="0.15">
      <c r="B56" s="130"/>
      <c r="C56" s="1306" t="s">
        <v>49</v>
      </c>
      <c r="D56" s="1306"/>
      <c r="E56" s="1307"/>
      <c r="F56" s="131">
        <v>1684</v>
      </c>
      <c r="G56" s="131">
        <v>1736</v>
      </c>
      <c r="H56" s="132">
        <v>1807</v>
      </c>
    </row>
    <row r="57" spans="2:8" ht="53.25" customHeight="1" x14ac:dyDescent="0.15">
      <c r="B57" s="130"/>
      <c r="C57" s="1308" t="s">
        <v>50</v>
      </c>
      <c r="D57" s="1308"/>
      <c r="E57" s="1309"/>
      <c r="F57" s="133">
        <v>3378</v>
      </c>
      <c r="G57" s="133">
        <v>3355</v>
      </c>
      <c r="H57" s="134">
        <v>3305</v>
      </c>
    </row>
    <row r="58" spans="2:8" ht="45.75" customHeight="1" x14ac:dyDescent="0.15">
      <c r="B58" s="135"/>
      <c r="C58" s="1296" t="s">
        <v>598</v>
      </c>
      <c r="D58" s="1297"/>
      <c r="E58" s="1298"/>
      <c r="F58" s="136">
        <v>1656</v>
      </c>
      <c r="G58" s="136">
        <v>1668</v>
      </c>
      <c r="H58" s="137">
        <v>1677</v>
      </c>
    </row>
    <row r="59" spans="2:8" ht="45.75" customHeight="1" x14ac:dyDescent="0.15">
      <c r="B59" s="135"/>
      <c r="C59" s="1296" t="s">
        <v>599</v>
      </c>
      <c r="D59" s="1297"/>
      <c r="E59" s="1298"/>
      <c r="F59" s="136">
        <v>478</v>
      </c>
      <c r="G59" s="136">
        <v>471</v>
      </c>
      <c r="H59" s="137">
        <v>428</v>
      </c>
    </row>
    <row r="60" spans="2:8" ht="45.75" customHeight="1" x14ac:dyDescent="0.15">
      <c r="B60" s="135"/>
      <c r="C60" s="1296" t="s">
        <v>600</v>
      </c>
      <c r="D60" s="1297"/>
      <c r="E60" s="1298"/>
      <c r="F60" s="136">
        <v>154</v>
      </c>
      <c r="G60" s="136">
        <v>154</v>
      </c>
      <c r="H60" s="137">
        <v>154</v>
      </c>
    </row>
    <row r="61" spans="2:8" ht="45.75" customHeight="1" x14ac:dyDescent="0.15">
      <c r="B61" s="135"/>
      <c r="C61" s="1296" t="s">
        <v>601</v>
      </c>
      <c r="D61" s="1297"/>
      <c r="E61" s="1298"/>
      <c r="F61" s="136">
        <v>147</v>
      </c>
      <c r="G61" s="136">
        <v>134</v>
      </c>
      <c r="H61" s="137">
        <v>131</v>
      </c>
    </row>
    <row r="62" spans="2:8" ht="45.75" customHeight="1" thickBot="1" x14ac:dyDescent="0.2">
      <c r="B62" s="138"/>
      <c r="C62" s="1299" t="s">
        <v>602</v>
      </c>
      <c r="D62" s="1300"/>
      <c r="E62" s="1301"/>
      <c r="F62" s="139">
        <v>128</v>
      </c>
      <c r="G62" s="139">
        <v>128</v>
      </c>
      <c r="H62" s="140">
        <v>128</v>
      </c>
    </row>
    <row r="63" spans="2:8" ht="52.5" customHeight="1" thickBot="1" x14ac:dyDescent="0.2">
      <c r="B63" s="141"/>
      <c r="C63" s="1302" t="s">
        <v>51</v>
      </c>
      <c r="D63" s="1302"/>
      <c r="E63" s="1303"/>
      <c r="F63" s="142">
        <v>6904</v>
      </c>
      <c r="G63" s="142">
        <v>7391</v>
      </c>
      <c r="H63" s="143">
        <v>7564</v>
      </c>
    </row>
    <row r="64" spans="2:8" ht="15" customHeight="1" x14ac:dyDescent="0.15"/>
  </sheetData>
  <sheetProtection algorithmName="SHA-512" hashValue="7vRsle9U8qWxqsN/dNxAPpDKGMnz7pr//3xYiBtr6STpHRjDniNSl7Gq6XzJub3L/PhUtUCiWNN73PWJU/tuqw==" saltValue="jR1V55otWhK3+diRvPLr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topLeftCell="AU18" zoomScaleNormal="100" zoomScaleSheetLayoutView="55" workbookViewId="0">
      <selection activeCell="AH12" sqref="AH12:AL12"/>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0" t="s">
        <v>606</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5"/>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5"/>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5"/>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5"/>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607</v>
      </c>
    </row>
    <row r="50" spans="1:109" x14ac:dyDescent="0.15">
      <c r="B50" s="395"/>
      <c r="G50" s="1319"/>
      <c r="H50" s="1319"/>
      <c r="I50" s="1319"/>
      <c r="J50" s="1319"/>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557</v>
      </c>
      <c r="BQ50" s="1323"/>
      <c r="BR50" s="1323"/>
      <c r="BS50" s="1323"/>
      <c r="BT50" s="1323"/>
      <c r="BU50" s="1323"/>
      <c r="BV50" s="1323"/>
      <c r="BW50" s="1323"/>
      <c r="BX50" s="1323" t="s">
        <v>558</v>
      </c>
      <c r="BY50" s="1323"/>
      <c r="BZ50" s="1323"/>
      <c r="CA50" s="1323"/>
      <c r="CB50" s="1323"/>
      <c r="CC50" s="1323"/>
      <c r="CD50" s="1323"/>
      <c r="CE50" s="1323"/>
      <c r="CF50" s="1323" t="s">
        <v>559</v>
      </c>
      <c r="CG50" s="1323"/>
      <c r="CH50" s="1323"/>
      <c r="CI50" s="1323"/>
      <c r="CJ50" s="1323"/>
      <c r="CK50" s="1323"/>
      <c r="CL50" s="1323"/>
      <c r="CM50" s="1323"/>
      <c r="CN50" s="1323" t="s">
        <v>560</v>
      </c>
      <c r="CO50" s="1323"/>
      <c r="CP50" s="1323"/>
      <c r="CQ50" s="1323"/>
      <c r="CR50" s="1323"/>
      <c r="CS50" s="1323"/>
      <c r="CT50" s="1323"/>
      <c r="CU50" s="1323"/>
      <c r="CV50" s="1323" t="s">
        <v>561</v>
      </c>
      <c r="CW50" s="1323"/>
      <c r="CX50" s="1323"/>
      <c r="CY50" s="1323"/>
      <c r="CZ50" s="1323"/>
      <c r="DA50" s="1323"/>
      <c r="DB50" s="1323"/>
      <c r="DC50" s="1323"/>
    </row>
    <row r="51" spans="1:109" ht="13.5" customHeight="1" x14ac:dyDescent="0.15">
      <c r="B51" s="395"/>
      <c r="G51" s="1330"/>
      <c r="H51" s="1330"/>
      <c r="I51" s="1328"/>
      <c r="J51" s="1328"/>
      <c r="K51" s="1325"/>
      <c r="L51" s="1325"/>
      <c r="M51" s="1325"/>
      <c r="N51" s="1325"/>
      <c r="AM51" s="404"/>
      <c r="AN51" s="1326" t="s">
        <v>608</v>
      </c>
      <c r="AO51" s="1326"/>
      <c r="AP51" s="1326"/>
      <c r="AQ51" s="1326"/>
      <c r="AR51" s="1326"/>
      <c r="AS51" s="1326"/>
      <c r="AT51" s="1326"/>
      <c r="AU51" s="1326"/>
      <c r="AV51" s="1326"/>
      <c r="AW51" s="1326"/>
      <c r="AX51" s="1326"/>
      <c r="AY51" s="1326"/>
      <c r="AZ51" s="1326"/>
      <c r="BA51" s="1326"/>
      <c r="BB51" s="1326" t="s">
        <v>609</v>
      </c>
      <c r="BC51" s="1326"/>
      <c r="BD51" s="1326"/>
      <c r="BE51" s="1326"/>
      <c r="BF51" s="1326"/>
      <c r="BG51" s="1326"/>
      <c r="BH51" s="1326"/>
      <c r="BI51" s="1326"/>
      <c r="BJ51" s="1326"/>
      <c r="BK51" s="1326"/>
      <c r="BL51" s="1326"/>
      <c r="BM51" s="1326"/>
      <c r="BN51" s="1326"/>
      <c r="BO51" s="1326"/>
      <c r="BP51" s="1327"/>
      <c r="BQ51" s="1324"/>
      <c r="BR51" s="1324"/>
      <c r="BS51" s="1324"/>
      <c r="BT51" s="1324"/>
      <c r="BU51" s="1324"/>
      <c r="BV51" s="1324"/>
      <c r="BW51" s="1324"/>
      <c r="BX51" s="1324"/>
      <c r="BY51" s="1324"/>
      <c r="BZ51" s="1324"/>
      <c r="CA51" s="1324"/>
      <c r="CB51" s="1324"/>
      <c r="CC51" s="1324"/>
      <c r="CD51" s="1324"/>
      <c r="CE51" s="1324"/>
      <c r="CF51" s="1324"/>
      <c r="CG51" s="1324"/>
      <c r="CH51" s="1324"/>
      <c r="CI51" s="1324"/>
      <c r="CJ51" s="1324"/>
      <c r="CK51" s="1324"/>
      <c r="CL51" s="1324"/>
      <c r="CM51" s="1324"/>
      <c r="CN51" s="1324"/>
      <c r="CO51" s="1324"/>
      <c r="CP51" s="1324"/>
      <c r="CQ51" s="1324"/>
      <c r="CR51" s="1324"/>
      <c r="CS51" s="1324"/>
      <c r="CT51" s="1324"/>
      <c r="CU51" s="1324"/>
      <c r="CV51" s="1324"/>
      <c r="CW51" s="1324"/>
      <c r="CX51" s="1324"/>
      <c r="CY51" s="1324"/>
      <c r="CZ51" s="1324"/>
      <c r="DA51" s="1324"/>
      <c r="DB51" s="1324"/>
      <c r="DC51" s="1324"/>
    </row>
    <row r="52" spans="1:109" x14ac:dyDescent="0.15">
      <c r="B52" s="395"/>
      <c r="G52" s="1330"/>
      <c r="H52" s="1330"/>
      <c r="I52" s="1328"/>
      <c r="J52" s="1328"/>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x14ac:dyDescent="0.15">
      <c r="A53" s="403"/>
      <c r="B53" s="395"/>
      <c r="G53" s="1330"/>
      <c r="H53" s="1330"/>
      <c r="I53" s="1319"/>
      <c r="J53" s="1319"/>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610</v>
      </c>
      <c r="BC53" s="1326"/>
      <c r="BD53" s="1326"/>
      <c r="BE53" s="1326"/>
      <c r="BF53" s="1326"/>
      <c r="BG53" s="1326"/>
      <c r="BH53" s="1326"/>
      <c r="BI53" s="1326"/>
      <c r="BJ53" s="1326"/>
      <c r="BK53" s="1326"/>
      <c r="BL53" s="1326"/>
      <c r="BM53" s="1326"/>
      <c r="BN53" s="1326"/>
      <c r="BO53" s="1326"/>
      <c r="BP53" s="1327"/>
      <c r="BQ53" s="1324"/>
      <c r="BR53" s="1324"/>
      <c r="BS53" s="1324"/>
      <c r="BT53" s="1324"/>
      <c r="BU53" s="1324"/>
      <c r="BV53" s="1324"/>
      <c r="BW53" s="1324"/>
      <c r="BX53" s="1324">
        <v>57.4</v>
      </c>
      <c r="BY53" s="1324"/>
      <c r="BZ53" s="1324"/>
      <c r="CA53" s="1324"/>
      <c r="CB53" s="1324"/>
      <c r="CC53" s="1324"/>
      <c r="CD53" s="1324"/>
      <c r="CE53" s="1324"/>
      <c r="CF53" s="1324">
        <v>56</v>
      </c>
      <c r="CG53" s="1324"/>
      <c r="CH53" s="1324"/>
      <c r="CI53" s="1324"/>
      <c r="CJ53" s="1324"/>
      <c r="CK53" s="1324"/>
      <c r="CL53" s="1324"/>
      <c r="CM53" s="1324"/>
      <c r="CN53" s="1324">
        <v>57.4</v>
      </c>
      <c r="CO53" s="1324"/>
      <c r="CP53" s="1324"/>
      <c r="CQ53" s="1324"/>
      <c r="CR53" s="1324"/>
      <c r="CS53" s="1324"/>
      <c r="CT53" s="1324"/>
      <c r="CU53" s="1324"/>
      <c r="CV53" s="1324">
        <v>59.2</v>
      </c>
      <c r="CW53" s="1324"/>
      <c r="CX53" s="1324"/>
      <c r="CY53" s="1324"/>
      <c r="CZ53" s="1324"/>
      <c r="DA53" s="1324"/>
      <c r="DB53" s="1324"/>
      <c r="DC53" s="1324"/>
    </row>
    <row r="54" spans="1:109" x14ac:dyDescent="0.15">
      <c r="A54" s="403"/>
      <c r="B54" s="395"/>
      <c r="G54" s="1330"/>
      <c r="H54" s="1330"/>
      <c r="I54" s="1319"/>
      <c r="J54" s="1319"/>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x14ac:dyDescent="0.15">
      <c r="A55" s="403"/>
      <c r="B55" s="395"/>
      <c r="G55" s="1319"/>
      <c r="H55" s="1319"/>
      <c r="I55" s="1319"/>
      <c r="J55" s="1319"/>
      <c r="K55" s="1325"/>
      <c r="L55" s="1325"/>
      <c r="M55" s="1325"/>
      <c r="N55" s="1325"/>
      <c r="AN55" s="1323" t="s">
        <v>611</v>
      </c>
      <c r="AO55" s="1323"/>
      <c r="AP55" s="1323"/>
      <c r="AQ55" s="1323"/>
      <c r="AR55" s="1323"/>
      <c r="AS55" s="1323"/>
      <c r="AT55" s="1323"/>
      <c r="AU55" s="1323"/>
      <c r="AV55" s="1323"/>
      <c r="AW55" s="1323"/>
      <c r="AX55" s="1323"/>
      <c r="AY55" s="1323"/>
      <c r="AZ55" s="1323"/>
      <c r="BA55" s="1323"/>
      <c r="BB55" s="1326" t="s">
        <v>609</v>
      </c>
      <c r="BC55" s="1326"/>
      <c r="BD55" s="1326"/>
      <c r="BE55" s="1326"/>
      <c r="BF55" s="1326"/>
      <c r="BG55" s="1326"/>
      <c r="BH55" s="1326"/>
      <c r="BI55" s="1326"/>
      <c r="BJ55" s="1326"/>
      <c r="BK55" s="1326"/>
      <c r="BL55" s="1326"/>
      <c r="BM55" s="1326"/>
      <c r="BN55" s="1326"/>
      <c r="BO55" s="1326"/>
      <c r="BP55" s="1327"/>
      <c r="BQ55" s="1324"/>
      <c r="BR55" s="1324"/>
      <c r="BS55" s="1324"/>
      <c r="BT55" s="1324"/>
      <c r="BU55" s="1324"/>
      <c r="BV55" s="1324"/>
      <c r="BW55" s="1324"/>
      <c r="BX55" s="1324">
        <v>16.600000000000001</v>
      </c>
      <c r="BY55" s="1324"/>
      <c r="BZ55" s="1324"/>
      <c r="CA55" s="1324"/>
      <c r="CB55" s="1324"/>
      <c r="CC55" s="1324"/>
      <c r="CD55" s="1324"/>
      <c r="CE55" s="1324"/>
      <c r="CF55" s="1324">
        <v>17.399999999999999</v>
      </c>
      <c r="CG55" s="1324"/>
      <c r="CH55" s="1324"/>
      <c r="CI55" s="1324"/>
      <c r="CJ55" s="1324"/>
      <c r="CK55" s="1324"/>
      <c r="CL55" s="1324"/>
      <c r="CM55" s="1324"/>
      <c r="CN55" s="1324">
        <v>12.1</v>
      </c>
      <c r="CO55" s="1324"/>
      <c r="CP55" s="1324"/>
      <c r="CQ55" s="1324"/>
      <c r="CR55" s="1324"/>
      <c r="CS55" s="1324"/>
      <c r="CT55" s="1324"/>
      <c r="CU55" s="1324"/>
      <c r="CV55" s="1324">
        <v>11.2</v>
      </c>
      <c r="CW55" s="1324"/>
      <c r="CX55" s="1324"/>
      <c r="CY55" s="1324"/>
      <c r="CZ55" s="1324"/>
      <c r="DA55" s="1324"/>
      <c r="DB55" s="1324"/>
      <c r="DC55" s="1324"/>
    </row>
    <row r="56" spans="1:109" x14ac:dyDescent="0.15">
      <c r="A56" s="403"/>
      <c r="B56" s="395"/>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3" customFormat="1" x14ac:dyDescent="0.15">
      <c r="B57" s="407"/>
      <c r="G57" s="1319"/>
      <c r="H57" s="1319"/>
      <c r="I57" s="1329"/>
      <c r="J57" s="1329"/>
      <c r="K57" s="1325"/>
      <c r="L57" s="1325"/>
      <c r="M57" s="1325"/>
      <c r="N57" s="1325"/>
      <c r="AM57" s="388"/>
      <c r="AN57" s="1323"/>
      <c r="AO57" s="1323"/>
      <c r="AP57" s="1323"/>
      <c r="AQ57" s="1323"/>
      <c r="AR57" s="1323"/>
      <c r="AS57" s="1323"/>
      <c r="AT57" s="1323"/>
      <c r="AU57" s="1323"/>
      <c r="AV57" s="1323"/>
      <c r="AW57" s="1323"/>
      <c r="AX57" s="1323"/>
      <c r="AY57" s="1323"/>
      <c r="AZ57" s="1323"/>
      <c r="BA57" s="1323"/>
      <c r="BB57" s="1326" t="s">
        <v>610</v>
      </c>
      <c r="BC57" s="1326"/>
      <c r="BD57" s="1326"/>
      <c r="BE57" s="1326"/>
      <c r="BF57" s="1326"/>
      <c r="BG57" s="1326"/>
      <c r="BH57" s="1326"/>
      <c r="BI57" s="1326"/>
      <c r="BJ57" s="1326"/>
      <c r="BK57" s="1326"/>
      <c r="BL57" s="1326"/>
      <c r="BM57" s="1326"/>
      <c r="BN57" s="1326"/>
      <c r="BO57" s="1326"/>
      <c r="BP57" s="1327"/>
      <c r="BQ57" s="1324"/>
      <c r="BR57" s="1324"/>
      <c r="BS57" s="1324"/>
      <c r="BT57" s="1324"/>
      <c r="BU57" s="1324"/>
      <c r="BV57" s="1324"/>
      <c r="BW57" s="1324"/>
      <c r="BX57" s="1324">
        <v>58.6</v>
      </c>
      <c r="BY57" s="1324"/>
      <c r="BZ57" s="1324"/>
      <c r="CA57" s="1324"/>
      <c r="CB57" s="1324"/>
      <c r="CC57" s="1324"/>
      <c r="CD57" s="1324"/>
      <c r="CE57" s="1324"/>
      <c r="CF57" s="1324">
        <v>58.9</v>
      </c>
      <c r="CG57" s="1324"/>
      <c r="CH57" s="1324"/>
      <c r="CI57" s="1324"/>
      <c r="CJ57" s="1324"/>
      <c r="CK57" s="1324"/>
      <c r="CL57" s="1324"/>
      <c r="CM57" s="1324"/>
      <c r="CN57" s="1324">
        <v>59.4</v>
      </c>
      <c r="CO57" s="1324"/>
      <c r="CP57" s="1324"/>
      <c r="CQ57" s="1324"/>
      <c r="CR57" s="1324"/>
      <c r="CS57" s="1324"/>
      <c r="CT57" s="1324"/>
      <c r="CU57" s="1324"/>
      <c r="CV57" s="1324">
        <v>60.4</v>
      </c>
      <c r="CW57" s="1324"/>
      <c r="CX57" s="1324"/>
      <c r="CY57" s="1324"/>
      <c r="CZ57" s="1324"/>
      <c r="DA57" s="1324"/>
      <c r="DB57" s="1324"/>
      <c r="DC57" s="1324"/>
      <c r="DD57" s="408"/>
      <c r="DE57" s="407"/>
    </row>
    <row r="58" spans="1:109" s="403" customFormat="1" x14ac:dyDescent="0.15">
      <c r="A58" s="388"/>
      <c r="B58" s="407"/>
      <c r="G58" s="1319"/>
      <c r="H58" s="1319"/>
      <c r="I58" s="1329"/>
      <c r="J58" s="1329"/>
      <c r="K58" s="1325"/>
      <c r="L58" s="1325"/>
      <c r="M58" s="1325"/>
      <c r="N58" s="1325"/>
      <c r="AM58" s="388"/>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612</v>
      </c>
    </row>
    <row r="64" spans="1:109" x14ac:dyDescent="0.15">
      <c r="B64" s="395"/>
      <c r="G64" s="402"/>
      <c r="I64" s="415"/>
      <c r="J64" s="415"/>
      <c r="K64" s="415"/>
      <c r="L64" s="415"/>
      <c r="M64" s="415"/>
      <c r="N64" s="416"/>
      <c r="AM64" s="402"/>
      <c r="AN64" s="402" t="s">
        <v>605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0" t="s">
        <v>613</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5"/>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5"/>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5"/>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5"/>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607</v>
      </c>
    </row>
    <row r="72" spans="2:107" x14ac:dyDescent="0.15">
      <c r="B72" s="395"/>
      <c r="G72" s="1319"/>
      <c r="H72" s="1319"/>
      <c r="I72" s="1319"/>
      <c r="J72" s="1319"/>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557</v>
      </c>
      <c r="BQ72" s="1323"/>
      <c r="BR72" s="1323"/>
      <c r="BS72" s="1323"/>
      <c r="BT72" s="1323"/>
      <c r="BU72" s="1323"/>
      <c r="BV72" s="1323"/>
      <c r="BW72" s="1323"/>
      <c r="BX72" s="1323" t="s">
        <v>558</v>
      </c>
      <c r="BY72" s="1323"/>
      <c r="BZ72" s="1323"/>
      <c r="CA72" s="1323"/>
      <c r="CB72" s="1323"/>
      <c r="CC72" s="1323"/>
      <c r="CD72" s="1323"/>
      <c r="CE72" s="1323"/>
      <c r="CF72" s="1323" t="s">
        <v>559</v>
      </c>
      <c r="CG72" s="1323"/>
      <c r="CH72" s="1323"/>
      <c r="CI72" s="1323"/>
      <c r="CJ72" s="1323"/>
      <c r="CK72" s="1323"/>
      <c r="CL72" s="1323"/>
      <c r="CM72" s="1323"/>
      <c r="CN72" s="1323" t="s">
        <v>560</v>
      </c>
      <c r="CO72" s="1323"/>
      <c r="CP72" s="1323"/>
      <c r="CQ72" s="1323"/>
      <c r="CR72" s="1323"/>
      <c r="CS72" s="1323"/>
      <c r="CT72" s="1323"/>
      <c r="CU72" s="1323"/>
      <c r="CV72" s="1323" t="s">
        <v>561</v>
      </c>
      <c r="CW72" s="1323"/>
      <c r="CX72" s="1323"/>
      <c r="CY72" s="1323"/>
      <c r="CZ72" s="1323"/>
      <c r="DA72" s="1323"/>
      <c r="DB72" s="1323"/>
      <c r="DC72" s="1323"/>
    </row>
    <row r="73" spans="2:107" x14ac:dyDescent="0.15">
      <c r="B73" s="395"/>
      <c r="G73" s="1330"/>
      <c r="H73" s="1330"/>
      <c r="I73" s="1330"/>
      <c r="J73" s="1330"/>
      <c r="K73" s="1331"/>
      <c r="L73" s="1331"/>
      <c r="M73" s="1331"/>
      <c r="N73" s="1331"/>
      <c r="AM73" s="404"/>
      <c r="AN73" s="1326" t="s">
        <v>608</v>
      </c>
      <c r="AO73" s="1326"/>
      <c r="AP73" s="1326"/>
      <c r="AQ73" s="1326"/>
      <c r="AR73" s="1326"/>
      <c r="AS73" s="1326"/>
      <c r="AT73" s="1326"/>
      <c r="AU73" s="1326"/>
      <c r="AV73" s="1326"/>
      <c r="AW73" s="1326"/>
      <c r="AX73" s="1326"/>
      <c r="AY73" s="1326"/>
      <c r="AZ73" s="1326"/>
      <c r="BA73" s="1326"/>
      <c r="BB73" s="1326" t="s">
        <v>609</v>
      </c>
      <c r="BC73" s="1326"/>
      <c r="BD73" s="1326"/>
      <c r="BE73" s="1326"/>
      <c r="BF73" s="1326"/>
      <c r="BG73" s="1326"/>
      <c r="BH73" s="1326"/>
      <c r="BI73" s="1326"/>
      <c r="BJ73" s="1326"/>
      <c r="BK73" s="1326"/>
      <c r="BL73" s="1326"/>
      <c r="BM73" s="1326"/>
      <c r="BN73" s="1326"/>
      <c r="BO73" s="1326"/>
      <c r="BP73" s="1324"/>
      <c r="BQ73" s="1324"/>
      <c r="BR73" s="1324"/>
      <c r="BS73" s="1324"/>
      <c r="BT73" s="1324"/>
      <c r="BU73" s="1324"/>
      <c r="BV73" s="1324"/>
      <c r="BW73" s="1324"/>
      <c r="BX73" s="1324"/>
      <c r="BY73" s="1324"/>
      <c r="BZ73" s="1324"/>
      <c r="CA73" s="1324"/>
      <c r="CB73" s="1324"/>
      <c r="CC73" s="1324"/>
      <c r="CD73" s="1324"/>
      <c r="CE73" s="1324"/>
      <c r="CF73" s="1324"/>
      <c r="CG73" s="1324"/>
      <c r="CH73" s="1324"/>
      <c r="CI73" s="1324"/>
      <c r="CJ73" s="1324"/>
      <c r="CK73" s="1324"/>
      <c r="CL73" s="1324"/>
      <c r="CM73" s="1324"/>
      <c r="CN73" s="1324"/>
      <c r="CO73" s="1324"/>
      <c r="CP73" s="1324"/>
      <c r="CQ73" s="1324"/>
      <c r="CR73" s="1324"/>
      <c r="CS73" s="1324"/>
      <c r="CT73" s="1324"/>
      <c r="CU73" s="1324"/>
      <c r="CV73" s="1324"/>
      <c r="CW73" s="1324"/>
      <c r="CX73" s="1324"/>
      <c r="CY73" s="1324"/>
      <c r="CZ73" s="1324"/>
      <c r="DA73" s="1324"/>
      <c r="DB73" s="1324"/>
      <c r="DC73" s="1324"/>
    </row>
    <row r="74" spans="2:107" x14ac:dyDescent="0.15">
      <c r="B74" s="395"/>
      <c r="G74" s="1330"/>
      <c r="H74" s="1330"/>
      <c r="I74" s="1330"/>
      <c r="J74" s="1330"/>
      <c r="K74" s="1331"/>
      <c r="L74" s="1331"/>
      <c r="M74" s="1331"/>
      <c r="N74" s="1331"/>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x14ac:dyDescent="0.15">
      <c r="B75" s="395"/>
      <c r="G75" s="1330"/>
      <c r="H75" s="1330"/>
      <c r="I75" s="1319"/>
      <c r="J75" s="1319"/>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614</v>
      </c>
      <c r="BC75" s="1326"/>
      <c r="BD75" s="1326"/>
      <c r="BE75" s="1326"/>
      <c r="BF75" s="1326"/>
      <c r="BG75" s="1326"/>
      <c r="BH75" s="1326"/>
      <c r="BI75" s="1326"/>
      <c r="BJ75" s="1326"/>
      <c r="BK75" s="1326"/>
      <c r="BL75" s="1326"/>
      <c r="BM75" s="1326"/>
      <c r="BN75" s="1326"/>
      <c r="BO75" s="1326"/>
      <c r="BP75" s="1324">
        <v>2.1</v>
      </c>
      <c r="BQ75" s="1324"/>
      <c r="BR75" s="1324"/>
      <c r="BS75" s="1324"/>
      <c r="BT75" s="1324"/>
      <c r="BU75" s="1324"/>
      <c r="BV75" s="1324"/>
      <c r="BW75" s="1324"/>
      <c r="BX75" s="1324">
        <v>2.1</v>
      </c>
      <c r="BY75" s="1324"/>
      <c r="BZ75" s="1324"/>
      <c r="CA75" s="1324"/>
      <c r="CB75" s="1324"/>
      <c r="CC75" s="1324"/>
      <c r="CD75" s="1324"/>
      <c r="CE75" s="1324"/>
      <c r="CF75" s="1324">
        <v>2.1</v>
      </c>
      <c r="CG75" s="1324"/>
      <c r="CH75" s="1324"/>
      <c r="CI75" s="1324"/>
      <c r="CJ75" s="1324"/>
      <c r="CK75" s="1324"/>
      <c r="CL75" s="1324"/>
      <c r="CM75" s="1324"/>
      <c r="CN75" s="1324">
        <v>1.6</v>
      </c>
      <c r="CO75" s="1324"/>
      <c r="CP75" s="1324"/>
      <c r="CQ75" s="1324"/>
      <c r="CR75" s="1324"/>
      <c r="CS75" s="1324"/>
      <c r="CT75" s="1324"/>
      <c r="CU75" s="1324"/>
      <c r="CV75" s="1324">
        <v>1.1000000000000001</v>
      </c>
      <c r="CW75" s="1324"/>
      <c r="CX75" s="1324"/>
      <c r="CY75" s="1324"/>
      <c r="CZ75" s="1324"/>
      <c r="DA75" s="1324"/>
      <c r="DB75" s="1324"/>
      <c r="DC75" s="1324"/>
    </row>
    <row r="76" spans="2:107" x14ac:dyDescent="0.15">
      <c r="B76" s="395"/>
      <c r="G76" s="1330"/>
      <c r="H76" s="1330"/>
      <c r="I76" s="1319"/>
      <c r="J76" s="1319"/>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x14ac:dyDescent="0.15">
      <c r="B77" s="395"/>
      <c r="G77" s="1319"/>
      <c r="H77" s="1319"/>
      <c r="I77" s="1319"/>
      <c r="J77" s="1319"/>
      <c r="K77" s="1331"/>
      <c r="L77" s="1331"/>
      <c r="M77" s="1331"/>
      <c r="N77" s="1331"/>
      <c r="AN77" s="1323" t="s">
        <v>611</v>
      </c>
      <c r="AO77" s="1323"/>
      <c r="AP77" s="1323"/>
      <c r="AQ77" s="1323"/>
      <c r="AR77" s="1323"/>
      <c r="AS77" s="1323"/>
      <c r="AT77" s="1323"/>
      <c r="AU77" s="1323"/>
      <c r="AV77" s="1323"/>
      <c r="AW77" s="1323"/>
      <c r="AX77" s="1323"/>
      <c r="AY77" s="1323"/>
      <c r="AZ77" s="1323"/>
      <c r="BA77" s="1323"/>
      <c r="BB77" s="1326" t="s">
        <v>609</v>
      </c>
      <c r="BC77" s="1326"/>
      <c r="BD77" s="1326"/>
      <c r="BE77" s="1326"/>
      <c r="BF77" s="1326"/>
      <c r="BG77" s="1326"/>
      <c r="BH77" s="1326"/>
      <c r="BI77" s="1326"/>
      <c r="BJ77" s="1326"/>
      <c r="BK77" s="1326"/>
      <c r="BL77" s="1326"/>
      <c r="BM77" s="1326"/>
      <c r="BN77" s="1326"/>
      <c r="BO77" s="1326"/>
      <c r="BP77" s="1324">
        <v>21.2</v>
      </c>
      <c r="BQ77" s="1324"/>
      <c r="BR77" s="1324"/>
      <c r="BS77" s="1324"/>
      <c r="BT77" s="1324"/>
      <c r="BU77" s="1324"/>
      <c r="BV77" s="1324"/>
      <c r="BW77" s="1324"/>
      <c r="BX77" s="1324">
        <v>16.600000000000001</v>
      </c>
      <c r="BY77" s="1324"/>
      <c r="BZ77" s="1324"/>
      <c r="CA77" s="1324"/>
      <c r="CB77" s="1324"/>
      <c r="CC77" s="1324"/>
      <c r="CD77" s="1324"/>
      <c r="CE77" s="1324"/>
      <c r="CF77" s="1324">
        <v>17.399999999999999</v>
      </c>
      <c r="CG77" s="1324"/>
      <c r="CH77" s="1324"/>
      <c r="CI77" s="1324"/>
      <c r="CJ77" s="1324"/>
      <c r="CK77" s="1324"/>
      <c r="CL77" s="1324"/>
      <c r="CM77" s="1324"/>
      <c r="CN77" s="1324">
        <v>12.1</v>
      </c>
      <c r="CO77" s="1324"/>
      <c r="CP77" s="1324"/>
      <c r="CQ77" s="1324"/>
      <c r="CR77" s="1324"/>
      <c r="CS77" s="1324"/>
      <c r="CT77" s="1324"/>
      <c r="CU77" s="1324"/>
      <c r="CV77" s="1324">
        <v>11.2</v>
      </c>
      <c r="CW77" s="1324"/>
      <c r="CX77" s="1324"/>
      <c r="CY77" s="1324"/>
      <c r="CZ77" s="1324"/>
      <c r="DA77" s="1324"/>
      <c r="DB77" s="1324"/>
      <c r="DC77" s="1324"/>
    </row>
    <row r="78" spans="2:107" x14ac:dyDescent="0.15">
      <c r="B78" s="395"/>
      <c r="G78" s="1319"/>
      <c r="H78" s="1319"/>
      <c r="I78" s="1319"/>
      <c r="J78" s="1319"/>
      <c r="K78" s="1331"/>
      <c r="L78" s="1331"/>
      <c r="M78" s="1331"/>
      <c r="N78" s="1331"/>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x14ac:dyDescent="0.15">
      <c r="B79" s="395"/>
      <c r="G79" s="1319"/>
      <c r="H79" s="1319"/>
      <c r="I79" s="1329"/>
      <c r="J79" s="1329"/>
      <c r="K79" s="1332"/>
      <c r="L79" s="1332"/>
      <c r="M79" s="1332"/>
      <c r="N79" s="1332"/>
      <c r="AN79" s="1323"/>
      <c r="AO79" s="1323"/>
      <c r="AP79" s="1323"/>
      <c r="AQ79" s="1323"/>
      <c r="AR79" s="1323"/>
      <c r="AS79" s="1323"/>
      <c r="AT79" s="1323"/>
      <c r="AU79" s="1323"/>
      <c r="AV79" s="1323"/>
      <c r="AW79" s="1323"/>
      <c r="AX79" s="1323"/>
      <c r="AY79" s="1323"/>
      <c r="AZ79" s="1323"/>
      <c r="BA79" s="1323"/>
      <c r="BB79" s="1326" t="s">
        <v>614</v>
      </c>
      <c r="BC79" s="1326"/>
      <c r="BD79" s="1326"/>
      <c r="BE79" s="1326"/>
      <c r="BF79" s="1326"/>
      <c r="BG79" s="1326"/>
      <c r="BH79" s="1326"/>
      <c r="BI79" s="1326"/>
      <c r="BJ79" s="1326"/>
      <c r="BK79" s="1326"/>
      <c r="BL79" s="1326"/>
      <c r="BM79" s="1326"/>
      <c r="BN79" s="1326"/>
      <c r="BO79" s="1326"/>
      <c r="BP79" s="1324">
        <v>4.0999999999999996</v>
      </c>
      <c r="BQ79" s="1324"/>
      <c r="BR79" s="1324"/>
      <c r="BS79" s="1324"/>
      <c r="BT79" s="1324"/>
      <c r="BU79" s="1324"/>
      <c r="BV79" s="1324"/>
      <c r="BW79" s="1324"/>
      <c r="BX79" s="1324">
        <v>3.6</v>
      </c>
      <c r="BY79" s="1324"/>
      <c r="BZ79" s="1324"/>
      <c r="CA79" s="1324"/>
      <c r="CB79" s="1324"/>
      <c r="CC79" s="1324"/>
      <c r="CD79" s="1324"/>
      <c r="CE79" s="1324"/>
      <c r="CF79" s="1324">
        <v>3.6</v>
      </c>
      <c r="CG79" s="1324"/>
      <c r="CH79" s="1324"/>
      <c r="CI79" s="1324"/>
      <c r="CJ79" s="1324"/>
      <c r="CK79" s="1324"/>
      <c r="CL79" s="1324"/>
      <c r="CM79" s="1324"/>
      <c r="CN79" s="1324">
        <v>3.5</v>
      </c>
      <c r="CO79" s="1324"/>
      <c r="CP79" s="1324"/>
      <c r="CQ79" s="1324"/>
      <c r="CR79" s="1324"/>
      <c r="CS79" s="1324"/>
      <c r="CT79" s="1324"/>
      <c r="CU79" s="1324"/>
      <c r="CV79" s="1324">
        <v>3.5</v>
      </c>
      <c r="CW79" s="1324"/>
      <c r="CX79" s="1324"/>
      <c r="CY79" s="1324"/>
      <c r="CZ79" s="1324"/>
      <c r="DA79" s="1324"/>
      <c r="DB79" s="1324"/>
      <c r="DC79" s="1324"/>
    </row>
    <row r="80" spans="2:107" x14ac:dyDescent="0.15">
      <c r="B80" s="395"/>
      <c r="G80" s="1319"/>
      <c r="H80" s="1319"/>
      <c r="I80" s="1329"/>
      <c r="J80" s="1329"/>
      <c r="K80" s="1332"/>
      <c r="L80" s="1332"/>
      <c r="M80" s="1332"/>
      <c r="N80" s="1332"/>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svGTh9TiGHYu7T5vvsHCIH9mJuvf4novS9ntayfiPRpS/2N1EjffOO1JLXSLgVKWoVXJyFwQuaRSeP4LxRbI1Q==" saltValue="c7ZLnxT5cJwa1Ax6xfQqe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106" zoomScaleNormal="100" zoomScaleSheetLayoutView="70" workbookViewId="0">
      <selection activeCell="AH12" sqref="AH12:AL1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615</v>
      </c>
    </row>
  </sheetData>
  <sheetProtection algorithmName="SHA-512" hashValue="rTYVFKdF72ZuQ/00v/I0OdfSwQYHGh4aKdHUnm1k6DGz2PIY4fqzJfdgyW+bTS04g67DYM6wqmb5chNWolrhVg==" saltValue="K/veq71fLxvN+8QUM8lMv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A100" zoomScaleNormal="100" zoomScaleSheetLayoutView="55" workbookViewId="0">
      <selection activeCell="AH12" sqref="AH12:AL1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616</v>
      </c>
    </row>
  </sheetData>
  <sheetProtection algorithmName="SHA-512" hashValue="O3RjI1WgnU0NjXzx5JsSo3V3Yfqc5rm2O8/4/MfYlUP5Cg5NdYHtIXskWtPwtZJxjDU1sCtG+VpCQH665dJ/yA==" saltValue="9n9P8CvO2CMPu/eINO/xS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19908</v>
      </c>
      <c r="E3" s="162"/>
      <c r="F3" s="163">
        <v>43532</v>
      </c>
      <c r="G3" s="164"/>
      <c r="H3" s="165"/>
    </row>
    <row r="4" spans="1:8" x14ac:dyDescent="0.15">
      <c r="A4" s="166"/>
      <c r="B4" s="167"/>
      <c r="C4" s="168"/>
      <c r="D4" s="169">
        <v>9783</v>
      </c>
      <c r="E4" s="170"/>
      <c r="F4" s="171">
        <v>25435</v>
      </c>
      <c r="G4" s="172"/>
      <c r="H4" s="173"/>
    </row>
    <row r="5" spans="1:8" x14ac:dyDescent="0.15">
      <c r="A5" s="154" t="s">
        <v>549</v>
      </c>
      <c r="B5" s="159"/>
      <c r="C5" s="160"/>
      <c r="D5" s="161">
        <v>26663</v>
      </c>
      <c r="E5" s="162"/>
      <c r="F5" s="163">
        <v>39893</v>
      </c>
      <c r="G5" s="164"/>
      <c r="H5" s="165"/>
    </row>
    <row r="6" spans="1:8" x14ac:dyDescent="0.15">
      <c r="A6" s="166"/>
      <c r="B6" s="167"/>
      <c r="C6" s="168"/>
      <c r="D6" s="169">
        <v>12515</v>
      </c>
      <c r="E6" s="170"/>
      <c r="F6" s="171">
        <v>26170</v>
      </c>
      <c r="G6" s="172"/>
      <c r="H6" s="173"/>
    </row>
    <row r="7" spans="1:8" x14ac:dyDescent="0.15">
      <c r="A7" s="154" t="s">
        <v>550</v>
      </c>
      <c r="B7" s="159"/>
      <c r="C7" s="160"/>
      <c r="D7" s="161">
        <v>29746</v>
      </c>
      <c r="E7" s="162"/>
      <c r="F7" s="163">
        <v>41080</v>
      </c>
      <c r="G7" s="164"/>
      <c r="H7" s="165"/>
    </row>
    <row r="8" spans="1:8" x14ac:dyDescent="0.15">
      <c r="A8" s="166"/>
      <c r="B8" s="167"/>
      <c r="C8" s="168"/>
      <c r="D8" s="169">
        <v>10006</v>
      </c>
      <c r="E8" s="170"/>
      <c r="F8" s="171">
        <v>27265</v>
      </c>
      <c r="G8" s="172"/>
      <c r="H8" s="173"/>
    </row>
    <row r="9" spans="1:8" x14ac:dyDescent="0.15">
      <c r="A9" s="154" t="s">
        <v>551</v>
      </c>
      <c r="B9" s="159"/>
      <c r="C9" s="160"/>
      <c r="D9" s="161">
        <v>22948</v>
      </c>
      <c r="E9" s="162"/>
      <c r="F9" s="163">
        <v>33173</v>
      </c>
      <c r="G9" s="164"/>
      <c r="H9" s="165"/>
    </row>
    <row r="10" spans="1:8" x14ac:dyDescent="0.15">
      <c r="A10" s="166"/>
      <c r="B10" s="167"/>
      <c r="C10" s="168"/>
      <c r="D10" s="169">
        <v>15481</v>
      </c>
      <c r="E10" s="170"/>
      <c r="F10" s="171">
        <v>20353</v>
      </c>
      <c r="G10" s="172"/>
      <c r="H10" s="173"/>
    </row>
    <row r="11" spans="1:8" x14ac:dyDescent="0.15">
      <c r="A11" s="154" t="s">
        <v>552</v>
      </c>
      <c r="B11" s="159"/>
      <c r="C11" s="160"/>
      <c r="D11" s="161">
        <v>22382</v>
      </c>
      <c r="E11" s="162"/>
      <c r="F11" s="163">
        <v>37644</v>
      </c>
      <c r="G11" s="164"/>
      <c r="H11" s="165"/>
    </row>
    <row r="12" spans="1:8" x14ac:dyDescent="0.15">
      <c r="A12" s="166"/>
      <c r="B12" s="167"/>
      <c r="C12" s="174"/>
      <c r="D12" s="169">
        <v>10521</v>
      </c>
      <c r="E12" s="170"/>
      <c r="F12" s="171">
        <v>24939</v>
      </c>
      <c r="G12" s="172"/>
      <c r="H12" s="173"/>
    </row>
    <row r="13" spans="1:8" x14ac:dyDescent="0.15">
      <c r="A13" s="154"/>
      <c r="B13" s="159"/>
      <c r="C13" s="175"/>
      <c r="D13" s="176">
        <v>24329</v>
      </c>
      <c r="E13" s="177"/>
      <c r="F13" s="178">
        <v>39064</v>
      </c>
      <c r="G13" s="179"/>
      <c r="H13" s="165"/>
    </row>
    <row r="14" spans="1:8" x14ac:dyDescent="0.15">
      <c r="A14" s="166"/>
      <c r="B14" s="167"/>
      <c r="C14" s="168"/>
      <c r="D14" s="169">
        <v>11661</v>
      </c>
      <c r="E14" s="170"/>
      <c r="F14" s="171">
        <v>24832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0.79</v>
      </c>
      <c r="C19" s="180">
        <f>ROUND(VALUE(SUBSTITUTE(実質収支比率等に係る経年分析!G$48,"▲","-")),2)</f>
        <v>0.69</v>
      </c>
      <c r="D19" s="180">
        <f>ROUND(VALUE(SUBSTITUTE(実質収支比率等に係る経年分析!H$48,"▲","-")),2)</f>
        <v>0.53</v>
      </c>
      <c r="E19" s="180">
        <f>ROUND(VALUE(SUBSTITUTE(実質収支比率等に係る経年分析!I$48,"▲","-")),2)</f>
        <v>0.82</v>
      </c>
      <c r="F19" s="180">
        <f>ROUND(VALUE(SUBSTITUTE(実質収支比率等に係る経年分析!J$48,"▲","-")),2)</f>
        <v>1.45</v>
      </c>
    </row>
    <row r="20" spans="1:11" x14ac:dyDescent="0.15">
      <c r="A20" s="180" t="s">
        <v>55</v>
      </c>
      <c r="B20" s="180">
        <f>ROUND(VALUE(SUBSTITUTE(実質収支比率等に係る経年分析!F$47,"▲","-")),2)</f>
        <v>7.97</v>
      </c>
      <c r="C20" s="180">
        <f>ROUND(VALUE(SUBSTITUTE(実質収支比率等に係る経年分析!G$47,"▲","-")),2)</f>
        <v>7.22</v>
      </c>
      <c r="D20" s="180">
        <f>ROUND(VALUE(SUBSTITUTE(実質収支比率等に係る経年分析!H$47,"▲","-")),2)</f>
        <v>5.3</v>
      </c>
      <c r="E20" s="180">
        <f>ROUND(VALUE(SUBSTITUTE(実質収支比率等に係る経年分析!I$47,"▲","-")),2)</f>
        <v>6.57</v>
      </c>
      <c r="F20" s="180">
        <f>ROUND(VALUE(SUBSTITUTE(実質収支比率等に係る経年分析!J$47,"▲","-")),2)</f>
        <v>6.88</v>
      </c>
    </row>
    <row r="21" spans="1:11" x14ac:dyDescent="0.15">
      <c r="A21" s="180" t="s">
        <v>56</v>
      </c>
      <c r="B21" s="180">
        <f>IF(ISNUMBER(VALUE(SUBSTITUTE(実質収支比率等に係る経年分析!F$49,"▲","-"))),ROUND(VALUE(SUBSTITUTE(実質収支比率等に係る経年分析!F$49,"▲","-")),2),NA())</f>
        <v>0.41</v>
      </c>
      <c r="C21" s="180">
        <f>IF(ISNUMBER(VALUE(SUBSTITUTE(実質収支比率等に係る経年分析!G$49,"▲","-"))),ROUND(VALUE(SUBSTITUTE(実質収支比率等に係る経年分析!G$49,"▲","-")),2),NA())</f>
        <v>-0.97</v>
      </c>
      <c r="D21" s="180">
        <f>IF(ISNUMBER(VALUE(SUBSTITUTE(実質収支比率等に係る経年分析!H$49,"▲","-"))),ROUND(VALUE(SUBSTITUTE(実質収支比率等に係る経年分析!H$49,"▲","-")),2),NA())</f>
        <v>-2.08</v>
      </c>
      <c r="E21" s="180">
        <f>IF(ISNUMBER(VALUE(SUBSTITUTE(実質収支比率等に係る経年分析!I$49,"▲","-"))),ROUND(VALUE(SUBSTITUTE(実質収支比率等に係る経年分析!I$49,"▲","-")),2),NA())</f>
        <v>1.61</v>
      </c>
      <c r="F21" s="180">
        <f>IF(ISNUMBER(VALUE(SUBSTITUTE(実質収支比率等に係る経年分析!J$49,"▲","-"))),ROUND(VALUE(SUBSTITUTE(実質収支比率等に係る経年分析!J$49,"▲","-")),2),NA())</f>
        <v>1.07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国民健康保険事業特別会計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1.19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2.4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2.2999999999999998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墓地公園事業特別会計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x14ac:dyDescent="0.15">
      <c r="A33" s="181" t="str">
        <f>IF(連結実質赤字比率に係る赤字・黒字の構成分析!C$37="",NA(),連結実質赤字比率に係る赤字・黒字の構成分析!C$37)</f>
        <v>公共下水道事業会計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0.28000000000000003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0.79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0.68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0.53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0.81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5.74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6.02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5.84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6.03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5.68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6239</v>
      </c>
      <c r="E42" s="182"/>
      <c r="F42" s="182"/>
      <c r="G42" s="182">
        <f>'実質公債費比率（分子）の構造'!L$52</f>
        <v>6344</v>
      </c>
      <c r="H42" s="182"/>
      <c r="I42" s="182"/>
      <c r="J42" s="182">
        <f>'実質公債費比率（分子）の構造'!M$52</f>
        <v>6461</v>
      </c>
      <c r="K42" s="182"/>
      <c r="L42" s="182"/>
      <c r="M42" s="182">
        <f>'実質公債費比率（分子）の構造'!N$52</f>
        <v>6480</v>
      </c>
      <c r="N42" s="182"/>
      <c r="O42" s="182"/>
      <c r="P42" s="182">
        <f>'実質公債費比率（分子）の構造'!O$52</f>
        <v>6388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104</v>
      </c>
      <c r="C44" s="182"/>
      <c r="D44" s="182"/>
      <c r="E44" s="182">
        <f>'実質公債費比率（分子）の構造'!L$50</f>
        <v>41</v>
      </c>
      <c r="F44" s="182"/>
      <c r="G44" s="182"/>
      <c r="H44" s="182">
        <f>'実質公債費比率（分子）の構造'!M$50</f>
        <v>43</v>
      </c>
      <c r="I44" s="182"/>
      <c r="J44" s="182"/>
      <c r="K44" s="182">
        <f>'実質公債費比率（分子）の構造'!N$50</f>
        <v>25</v>
      </c>
      <c r="L44" s="182"/>
      <c r="M44" s="182"/>
      <c r="N44" s="182">
        <f>'実質公債費比率（分子）の構造'!O$50</f>
        <v>18</v>
      </c>
      <c r="O44" s="182"/>
      <c r="P44" s="182"/>
    </row>
    <row r="45" spans="1:16" x14ac:dyDescent="0.15">
      <c r="A45" s="182" t="s">
        <v>66</v>
      </c>
      <c r="B45" s="182">
        <f>'実質公債費比率（分子）の構造'!K$49</f>
        <v>241</v>
      </c>
      <c r="C45" s="182"/>
      <c r="D45" s="182"/>
      <c r="E45" s="182">
        <f>'実質公債費比率（分子）の構造'!L$49</f>
        <v>198</v>
      </c>
      <c r="F45" s="182"/>
      <c r="G45" s="182"/>
      <c r="H45" s="182">
        <f>'実質公債費比率（分子）の構造'!M$49</f>
        <v>206</v>
      </c>
      <c r="I45" s="182"/>
      <c r="J45" s="182"/>
      <c r="K45" s="182">
        <f>'実質公債費比率（分子）の構造'!N$49</f>
        <v>254</v>
      </c>
      <c r="L45" s="182"/>
      <c r="M45" s="182"/>
      <c r="N45" s="182">
        <f>'実質公債費比率（分子）の構造'!O$49</f>
        <v>240</v>
      </c>
      <c r="O45" s="182"/>
      <c r="P45" s="182"/>
    </row>
    <row r="46" spans="1:16" x14ac:dyDescent="0.15">
      <c r="A46" s="182" t="s">
        <v>67</v>
      </c>
      <c r="B46" s="182">
        <f>'実質公債費比率（分子）の構造'!K$48</f>
        <v>1080</v>
      </c>
      <c r="C46" s="182"/>
      <c r="D46" s="182"/>
      <c r="E46" s="182">
        <f>'実質公債費比率（分子）の構造'!L$48</f>
        <v>1122</v>
      </c>
      <c r="F46" s="182"/>
      <c r="G46" s="182"/>
      <c r="H46" s="182">
        <f>'実質公債費比率（分子）の構造'!M$48</f>
        <v>1059</v>
      </c>
      <c r="I46" s="182"/>
      <c r="J46" s="182"/>
      <c r="K46" s="182">
        <f>'実質公債費比率（分子）の構造'!N$48</f>
        <v>986</v>
      </c>
      <c r="L46" s="182"/>
      <c r="M46" s="182"/>
      <c r="N46" s="182">
        <f>'実質公債費比率（分子）の構造'!O$48</f>
        <v>953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5420</v>
      </c>
      <c r="C49" s="182"/>
      <c r="D49" s="182"/>
      <c r="E49" s="182">
        <f>'実質公債費比率（分子）の構造'!L$45</f>
        <v>5662</v>
      </c>
      <c r="F49" s="182"/>
      <c r="G49" s="182"/>
      <c r="H49" s="182">
        <f>'実質公債費比率（分子）の構造'!M$45</f>
        <v>5745</v>
      </c>
      <c r="I49" s="182"/>
      <c r="J49" s="182"/>
      <c r="K49" s="182">
        <f>'実質公債費比率（分子）の構造'!N$45</f>
        <v>5449</v>
      </c>
      <c r="L49" s="182"/>
      <c r="M49" s="182"/>
      <c r="N49" s="182">
        <f>'実質公債費比率（分子）の構造'!O$45</f>
        <v>5377</v>
      </c>
      <c r="O49" s="182"/>
      <c r="P49" s="182"/>
    </row>
    <row r="50" spans="1:16" x14ac:dyDescent="0.15">
      <c r="A50" s="182" t="s">
        <v>71</v>
      </c>
      <c r="B50" s="182" t="e">
        <f>NA()</f>
        <v>#N/A</v>
      </c>
      <c r="C50" s="182">
        <f>IF(ISNUMBER('実質公債費比率（分子）の構造'!K$53),'実質公債費比率（分子）の構造'!K$53,NA())</f>
        <v>606</v>
      </c>
      <c r="D50" s="182" t="e">
        <f>NA()</f>
        <v>#N/A</v>
      </c>
      <c r="E50" s="182" t="e">
        <f>NA()</f>
        <v>#N/A</v>
      </c>
      <c r="F50" s="182">
        <f>IF(ISNUMBER('実質公債費比率（分子）の構造'!L$53),'実質公債費比率（分子）の構造'!L$53,NA())</f>
        <v>679</v>
      </c>
      <c r="G50" s="182" t="e">
        <f>NA()</f>
        <v>#N/A</v>
      </c>
      <c r="H50" s="182" t="e">
        <f>NA()</f>
        <v>#N/A</v>
      </c>
      <c r="I50" s="182">
        <f>IF(ISNUMBER('実質公債費比率（分子）の構造'!M$53),'実質公債費比率（分子）の構造'!M$53,NA())</f>
        <v>592</v>
      </c>
      <c r="J50" s="182" t="e">
        <f>NA()</f>
        <v>#N/A</v>
      </c>
      <c r="K50" s="182" t="e">
        <f>NA()</f>
        <v>#N/A</v>
      </c>
      <c r="L50" s="182">
        <f>IF(ISNUMBER('実質公債費比率（分子）の構造'!N$53),'実質公債費比率（分子）の構造'!N$53,NA())</f>
        <v>234</v>
      </c>
      <c r="M50" s="182" t="e">
        <f>NA()</f>
        <v>#N/A</v>
      </c>
      <c r="N50" s="182" t="e">
        <f>NA()</f>
        <v>#N/A</v>
      </c>
      <c r="O50" s="182">
        <f>IF(ISNUMBER('実質公債費比率（分子）の構造'!O$53),'実質公債費比率（分子）の構造'!O$53,NA())</f>
        <v>200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64784</v>
      </c>
      <c r="E56" s="181"/>
      <c r="F56" s="181"/>
      <c r="G56" s="181">
        <f>'将来負担比率（分子）の構造'!J$52</f>
        <v>65188</v>
      </c>
      <c r="H56" s="181"/>
      <c r="I56" s="181"/>
      <c r="J56" s="181">
        <f>'将来負担比率（分子）の構造'!K$52</f>
        <v>65326</v>
      </c>
      <c r="K56" s="181"/>
      <c r="L56" s="181"/>
      <c r="M56" s="181">
        <f>'将来負担比率（分子）の構造'!L$52</f>
        <v>65889</v>
      </c>
      <c r="N56" s="181"/>
      <c r="O56" s="181"/>
      <c r="P56" s="181">
        <f>'将来負担比率（分子）の構造'!M$52</f>
        <v>66074</v>
      </c>
    </row>
    <row r="57" spans="1:16" x14ac:dyDescent="0.15">
      <c r="A57" s="181" t="s">
        <v>42</v>
      </c>
      <c r="B57" s="181"/>
      <c r="C57" s="181"/>
      <c r="D57" s="181">
        <f>'将来負担比率（分子）の構造'!I$51</f>
        <v>14671</v>
      </c>
      <c r="E57" s="181"/>
      <c r="F57" s="181"/>
      <c r="G57" s="181">
        <f>'将来負担比率（分子）の構造'!J$51</f>
        <v>14704</v>
      </c>
      <c r="H57" s="181"/>
      <c r="I57" s="181"/>
      <c r="J57" s="181">
        <f>'将来負担比率（分子）の構造'!K$51</f>
        <v>13846</v>
      </c>
      <c r="K57" s="181"/>
      <c r="L57" s="181"/>
      <c r="M57" s="181">
        <f>'将来負担比率（分子）の構造'!L$51</f>
        <v>14690</v>
      </c>
      <c r="N57" s="181"/>
      <c r="O57" s="181"/>
      <c r="P57" s="181">
        <f>'将来負担比率（分子）の構造'!M$51</f>
        <v>14702</v>
      </c>
    </row>
    <row r="58" spans="1:16" x14ac:dyDescent="0.15">
      <c r="A58" s="181" t="s">
        <v>41</v>
      </c>
      <c r="B58" s="181"/>
      <c r="C58" s="181"/>
      <c r="D58" s="181">
        <f>'将来負担比率（分子）の構造'!I$50</f>
        <v>11194</v>
      </c>
      <c r="E58" s="181"/>
      <c r="F58" s="181"/>
      <c r="G58" s="181">
        <f>'将来負担比率（分子）の構造'!J$50</f>
        <v>10093</v>
      </c>
      <c r="H58" s="181"/>
      <c r="I58" s="181"/>
      <c r="J58" s="181">
        <f>'将来負担比率（分子）の構造'!K$50</f>
        <v>9895</v>
      </c>
      <c r="K58" s="181"/>
      <c r="L58" s="181"/>
      <c r="M58" s="181">
        <f>'将来負担比率（分子）の構造'!L$50</f>
        <v>10841</v>
      </c>
      <c r="N58" s="181"/>
      <c r="O58" s="181"/>
      <c r="P58" s="181">
        <f>'将来負担比率（分子）の構造'!M$50</f>
        <v>10342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644</v>
      </c>
      <c r="C61" s="181"/>
      <c r="D61" s="181"/>
      <c r="E61" s="181">
        <f>'将来負担比率（分子）の構造'!J$46</f>
        <v>639</v>
      </c>
      <c r="F61" s="181"/>
      <c r="G61" s="181"/>
      <c r="H61" s="181">
        <f>'将来負担比率（分子）の構造'!K$46</f>
        <v>477</v>
      </c>
      <c r="I61" s="181"/>
      <c r="J61" s="181"/>
      <c r="K61" s="181">
        <f>'将来負担比率（分子）の構造'!L$46</f>
        <v>649</v>
      </c>
      <c r="L61" s="181"/>
      <c r="M61" s="181"/>
      <c r="N61" s="181">
        <f>'将来負担比率（分子）の構造'!M$46</f>
        <v>538</v>
      </c>
      <c r="O61" s="181"/>
      <c r="P61" s="181"/>
    </row>
    <row r="62" spans="1:16" x14ac:dyDescent="0.15">
      <c r="A62" s="181" t="s">
        <v>35</v>
      </c>
      <c r="B62" s="181">
        <f>'将来負担比率（分子）の構造'!I$45</f>
        <v>7706</v>
      </c>
      <c r="C62" s="181"/>
      <c r="D62" s="181"/>
      <c r="E62" s="181">
        <f>'将来負担比率（分子）の構造'!J$45</f>
        <v>8758</v>
      </c>
      <c r="F62" s="181"/>
      <c r="G62" s="181"/>
      <c r="H62" s="181">
        <f>'将来負担比率（分子）の構造'!K$45</f>
        <v>8702</v>
      </c>
      <c r="I62" s="181"/>
      <c r="J62" s="181"/>
      <c r="K62" s="181">
        <f>'将来負担比率（分子）の構造'!L$45</f>
        <v>8804</v>
      </c>
      <c r="L62" s="181"/>
      <c r="M62" s="181"/>
      <c r="N62" s="181">
        <f>'将来負担比率（分子）の構造'!M$45</f>
        <v>9110</v>
      </c>
      <c r="O62" s="181"/>
      <c r="P62" s="181"/>
    </row>
    <row r="63" spans="1:16" x14ac:dyDescent="0.15">
      <c r="A63" s="181" t="s">
        <v>34</v>
      </c>
      <c r="B63" s="181">
        <f>'将来負担比率（分子）の構造'!I$44</f>
        <v>1614</v>
      </c>
      <c r="C63" s="181"/>
      <c r="D63" s="181"/>
      <c r="E63" s="181">
        <f>'将来負担比率（分子）の構造'!J$44</f>
        <v>2754</v>
      </c>
      <c r="F63" s="181"/>
      <c r="G63" s="181"/>
      <c r="H63" s="181">
        <f>'将来負担比率（分子）の構造'!K$44</f>
        <v>3533</v>
      </c>
      <c r="I63" s="181"/>
      <c r="J63" s="181"/>
      <c r="K63" s="181">
        <f>'将来負担比率（分子）の構造'!L$44</f>
        <v>3382</v>
      </c>
      <c r="L63" s="181"/>
      <c r="M63" s="181"/>
      <c r="N63" s="181">
        <f>'将来負担比率（分子）の構造'!M$44</f>
        <v>3348</v>
      </c>
      <c r="O63" s="181"/>
      <c r="P63" s="181"/>
    </row>
    <row r="64" spans="1:16" x14ac:dyDescent="0.15">
      <c r="A64" s="181" t="s">
        <v>33</v>
      </c>
      <c r="B64" s="181">
        <f>'将来負担比率（分子）の構造'!I$43</f>
        <v>18788</v>
      </c>
      <c r="C64" s="181"/>
      <c r="D64" s="181"/>
      <c r="E64" s="181">
        <f>'将来負担比率（分子）の構造'!J$43</f>
        <v>17487</v>
      </c>
      <c r="F64" s="181"/>
      <c r="G64" s="181"/>
      <c r="H64" s="181">
        <f>'将来負担比率（分子）の構造'!K$43</f>
        <v>15227</v>
      </c>
      <c r="I64" s="181"/>
      <c r="J64" s="181"/>
      <c r="K64" s="181">
        <f>'将来負担比率（分子）の構造'!L$43</f>
        <v>15258</v>
      </c>
      <c r="L64" s="181"/>
      <c r="M64" s="181"/>
      <c r="N64" s="181">
        <f>'将来負担比率（分子）の構造'!M$43</f>
        <v>14467</v>
      </c>
      <c r="O64" s="181"/>
      <c r="P64" s="181"/>
    </row>
    <row r="65" spans="1:16" x14ac:dyDescent="0.15">
      <c r="A65" s="181" t="s">
        <v>32</v>
      </c>
      <c r="B65" s="181">
        <f>'将来負担比率（分子）の構造'!I$42</f>
        <v>1761</v>
      </c>
      <c r="C65" s="181"/>
      <c r="D65" s="181"/>
      <c r="E65" s="181">
        <f>'将来負担比率（分子）の構造'!J$42</f>
        <v>1008</v>
      </c>
      <c r="F65" s="181"/>
      <c r="G65" s="181"/>
      <c r="H65" s="181">
        <f>'将来負担比率（分子）の構造'!K$42</f>
        <v>579</v>
      </c>
      <c r="I65" s="181"/>
      <c r="J65" s="181"/>
      <c r="K65" s="181">
        <f>'将来負担比率（分子）の構造'!L$42</f>
        <v>2341</v>
      </c>
      <c r="L65" s="181"/>
      <c r="M65" s="181"/>
      <c r="N65" s="181">
        <f>'将来負担比率（分子）の構造'!M$42</f>
        <v>1917</v>
      </c>
      <c r="O65" s="181"/>
      <c r="P65" s="181"/>
    </row>
    <row r="66" spans="1:16" x14ac:dyDescent="0.15">
      <c r="A66" s="181" t="s">
        <v>31</v>
      </c>
      <c r="B66" s="181">
        <f>'将来負担比率（分子）の構造'!I$41</f>
        <v>45000</v>
      </c>
      <c r="C66" s="181"/>
      <c r="D66" s="181"/>
      <c r="E66" s="181">
        <f>'将来負担比率（分子）の構造'!J$41</f>
        <v>44515</v>
      </c>
      <c r="F66" s="181"/>
      <c r="G66" s="181"/>
      <c r="H66" s="181">
        <f>'将来負担比率（分子）の構造'!K$41</f>
        <v>44231</v>
      </c>
      <c r="I66" s="181"/>
      <c r="J66" s="181"/>
      <c r="K66" s="181">
        <f>'将来負担比率（分子）の構造'!L$41</f>
        <v>43956</v>
      </c>
      <c r="L66" s="181"/>
      <c r="M66" s="181"/>
      <c r="N66" s="181">
        <f>'将来負担比率（分子）の構造'!M$41</f>
        <v>43453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1842</v>
      </c>
      <c r="C72" s="185">
        <f>基金残高に係る経年分析!G55</f>
        <v>2300</v>
      </c>
      <c r="D72" s="185">
        <f>基金残高に係る経年分析!H55</f>
        <v>2452</v>
      </c>
    </row>
    <row r="73" spans="1:16" x14ac:dyDescent="0.15">
      <c r="A73" s="184" t="s">
        <v>78</v>
      </c>
      <c r="B73" s="185">
        <f>基金残高に係る経年分析!F56</f>
        <v>1684</v>
      </c>
      <c r="C73" s="185">
        <f>基金残高に係る経年分析!G56</f>
        <v>1736</v>
      </c>
      <c r="D73" s="185">
        <f>基金残高に係る経年分析!H56</f>
        <v>1807</v>
      </c>
    </row>
    <row r="74" spans="1:16" x14ac:dyDescent="0.15">
      <c r="A74" s="184" t="s">
        <v>79</v>
      </c>
      <c r="B74" s="185">
        <f>基金残高に係る経年分析!F57</f>
        <v>3378</v>
      </c>
      <c r="C74" s="185">
        <f>基金残高に係る経年分析!G57</f>
        <v>3355</v>
      </c>
      <c r="D74" s="185">
        <f>基金残高に係る経年分析!H57</f>
        <v>3305</v>
      </c>
    </row>
  </sheetData>
  <sheetProtection algorithmName="SHA-512" hashValue="H5kdgnSGpqzhYFOiPeKCozJaMoqef4OGoPbfa4+5VGyWkRXyVQBC40ntIx7jQGvqFza1HNszubKau6jCrAzA6Q==" saltValue="Jb+XyZAc4uuvgGMAdWrtr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AD12" sqref="AD12:AO12"/>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226</v>
      </c>
      <c r="C5" s="670"/>
      <c r="D5" s="670"/>
      <c r="E5" s="670"/>
      <c r="F5" s="670"/>
      <c r="G5" s="670"/>
      <c r="H5" s="670"/>
      <c r="I5" s="670"/>
      <c r="J5" s="670"/>
      <c r="K5" s="670"/>
      <c r="L5" s="670"/>
      <c r="M5" s="670"/>
      <c r="N5" s="670"/>
      <c r="O5" s="670"/>
      <c r="P5" s="670"/>
      <c r="Q5" s="671"/>
      <c r="R5" s="672">
        <v>24400767</v>
      </c>
      <c r="S5" s="673"/>
      <c r="T5" s="673"/>
      <c r="U5" s="673"/>
      <c r="V5" s="673"/>
      <c r="W5" s="673"/>
      <c r="X5" s="673"/>
      <c r="Y5" s="674"/>
      <c r="Z5" s="675">
        <v>38.4</v>
      </c>
      <c r="AA5" s="675"/>
      <c r="AB5" s="675"/>
      <c r="AC5" s="675"/>
      <c r="AD5" s="676">
        <v>22721643</v>
      </c>
      <c r="AE5" s="676"/>
      <c r="AF5" s="676"/>
      <c r="AG5" s="676"/>
      <c r="AH5" s="676"/>
      <c r="AI5" s="676"/>
      <c r="AJ5" s="676"/>
      <c r="AK5" s="676"/>
      <c r="AL5" s="677">
        <v>66.2</v>
      </c>
      <c r="AM5" s="678"/>
      <c r="AN5" s="678"/>
      <c r="AO5" s="679"/>
      <c r="AP5" s="669" t="s">
        <v>227</v>
      </c>
      <c r="AQ5" s="670"/>
      <c r="AR5" s="670"/>
      <c r="AS5" s="670"/>
      <c r="AT5" s="670"/>
      <c r="AU5" s="670"/>
      <c r="AV5" s="670"/>
      <c r="AW5" s="670"/>
      <c r="AX5" s="670"/>
      <c r="AY5" s="670"/>
      <c r="AZ5" s="670"/>
      <c r="BA5" s="670"/>
      <c r="BB5" s="670"/>
      <c r="BC5" s="670"/>
      <c r="BD5" s="670"/>
      <c r="BE5" s="670"/>
      <c r="BF5" s="671"/>
      <c r="BG5" s="683">
        <v>22721643</v>
      </c>
      <c r="BH5" s="684"/>
      <c r="BI5" s="684"/>
      <c r="BJ5" s="684"/>
      <c r="BK5" s="684"/>
      <c r="BL5" s="684"/>
      <c r="BM5" s="684"/>
      <c r="BN5" s="685"/>
      <c r="BO5" s="686">
        <v>93.1</v>
      </c>
      <c r="BP5" s="686"/>
      <c r="BQ5" s="686"/>
      <c r="BR5" s="686"/>
      <c r="BS5" s="687">
        <v>343341</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15">
      <c r="B6" s="680" t="s">
        <v>231</v>
      </c>
      <c r="C6" s="681"/>
      <c r="D6" s="681"/>
      <c r="E6" s="681"/>
      <c r="F6" s="681"/>
      <c r="G6" s="681"/>
      <c r="H6" s="681"/>
      <c r="I6" s="681"/>
      <c r="J6" s="681"/>
      <c r="K6" s="681"/>
      <c r="L6" s="681"/>
      <c r="M6" s="681"/>
      <c r="N6" s="681"/>
      <c r="O6" s="681"/>
      <c r="P6" s="681"/>
      <c r="Q6" s="682"/>
      <c r="R6" s="683">
        <v>348151</v>
      </c>
      <c r="S6" s="684"/>
      <c r="T6" s="684"/>
      <c r="U6" s="684"/>
      <c r="V6" s="684"/>
      <c r="W6" s="684"/>
      <c r="X6" s="684"/>
      <c r="Y6" s="685"/>
      <c r="Z6" s="686">
        <v>0.5</v>
      </c>
      <c r="AA6" s="686"/>
      <c r="AB6" s="686"/>
      <c r="AC6" s="686"/>
      <c r="AD6" s="687">
        <v>348151</v>
      </c>
      <c r="AE6" s="687"/>
      <c r="AF6" s="687"/>
      <c r="AG6" s="687"/>
      <c r="AH6" s="687"/>
      <c r="AI6" s="687"/>
      <c r="AJ6" s="687"/>
      <c r="AK6" s="687"/>
      <c r="AL6" s="688">
        <v>1</v>
      </c>
      <c r="AM6" s="689"/>
      <c r="AN6" s="689"/>
      <c r="AO6" s="690"/>
      <c r="AP6" s="680" t="s">
        <v>232</v>
      </c>
      <c r="AQ6" s="681"/>
      <c r="AR6" s="681"/>
      <c r="AS6" s="681"/>
      <c r="AT6" s="681"/>
      <c r="AU6" s="681"/>
      <c r="AV6" s="681"/>
      <c r="AW6" s="681"/>
      <c r="AX6" s="681"/>
      <c r="AY6" s="681"/>
      <c r="AZ6" s="681"/>
      <c r="BA6" s="681"/>
      <c r="BB6" s="681"/>
      <c r="BC6" s="681"/>
      <c r="BD6" s="681"/>
      <c r="BE6" s="681"/>
      <c r="BF6" s="682"/>
      <c r="BG6" s="683">
        <v>22721643</v>
      </c>
      <c r="BH6" s="684"/>
      <c r="BI6" s="684"/>
      <c r="BJ6" s="684"/>
      <c r="BK6" s="684"/>
      <c r="BL6" s="684"/>
      <c r="BM6" s="684"/>
      <c r="BN6" s="685"/>
      <c r="BO6" s="686">
        <v>93.1</v>
      </c>
      <c r="BP6" s="686"/>
      <c r="BQ6" s="686"/>
      <c r="BR6" s="686"/>
      <c r="BS6" s="687">
        <v>343341</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428308</v>
      </c>
      <c r="CS6" s="684"/>
      <c r="CT6" s="684"/>
      <c r="CU6" s="684"/>
      <c r="CV6" s="684"/>
      <c r="CW6" s="684"/>
      <c r="CX6" s="684"/>
      <c r="CY6" s="685"/>
      <c r="CZ6" s="677">
        <v>0.7</v>
      </c>
      <c r="DA6" s="678"/>
      <c r="DB6" s="678"/>
      <c r="DC6" s="697"/>
      <c r="DD6" s="692" t="s">
        <v>234</v>
      </c>
      <c r="DE6" s="684"/>
      <c r="DF6" s="684"/>
      <c r="DG6" s="684"/>
      <c r="DH6" s="684"/>
      <c r="DI6" s="684"/>
      <c r="DJ6" s="684"/>
      <c r="DK6" s="684"/>
      <c r="DL6" s="684"/>
      <c r="DM6" s="684"/>
      <c r="DN6" s="684"/>
      <c r="DO6" s="684"/>
      <c r="DP6" s="685"/>
      <c r="DQ6" s="692">
        <v>427572</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22436</v>
      </c>
      <c r="S7" s="684"/>
      <c r="T7" s="684"/>
      <c r="U7" s="684"/>
      <c r="V7" s="684"/>
      <c r="W7" s="684"/>
      <c r="X7" s="684"/>
      <c r="Y7" s="685"/>
      <c r="Z7" s="686">
        <v>0</v>
      </c>
      <c r="AA7" s="686"/>
      <c r="AB7" s="686"/>
      <c r="AC7" s="686"/>
      <c r="AD7" s="687">
        <v>22436</v>
      </c>
      <c r="AE7" s="687"/>
      <c r="AF7" s="687"/>
      <c r="AG7" s="687"/>
      <c r="AH7" s="687"/>
      <c r="AI7" s="687"/>
      <c r="AJ7" s="687"/>
      <c r="AK7" s="687"/>
      <c r="AL7" s="688">
        <v>0.1</v>
      </c>
      <c r="AM7" s="689"/>
      <c r="AN7" s="689"/>
      <c r="AO7" s="690"/>
      <c r="AP7" s="680" t="s">
        <v>236</v>
      </c>
      <c r="AQ7" s="681"/>
      <c r="AR7" s="681"/>
      <c r="AS7" s="681"/>
      <c r="AT7" s="681"/>
      <c r="AU7" s="681"/>
      <c r="AV7" s="681"/>
      <c r="AW7" s="681"/>
      <c r="AX7" s="681"/>
      <c r="AY7" s="681"/>
      <c r="AZ7" s="681"/>
      <c r="BA7" s="681"/>
      <c r="BB7" s="681"/>
      <c r="BC7" s="681"/>
      <c r="BD7" s="681"/>
      <c r="BE7" s="681"/>
      <c r="BF7" s="682"/>
      <c r="BG7" s="683">
        <v>11877562</v>
      </c>
      <c r="BH7" s="684"/>
      <c r="BI7" s="684"/>
      <c r="BJ7" s="684"/>
      <c r="BK7" s="684"/>
      <c r="BL7" s="684"/>
      <c r="BM7" s="684"/>
      <c r="BN7" s="685"/>
      <c r="BO7" s="686">
        <v>48.7</v>
      </c>
      <c r="BP7" s="686"/>
      <c r="BQ7" s="686"/>
      <c r="BR7" s="686"/>
      <c r="BS7" s="687">
        <v>343341</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5383649</v>
      </c>
      <c r="CS7" s="684"/>
      <c r="CT7" s="684"/>
      <c r="CU7" s="684"/>
      <c r="CV7" s="684"/>
      <c r="CW7" s="684"/>
      <c r="CX7" s="684"/>
      <c r="CY7" s="685"/>
      <c r="CZ7" s="686">
        <v>8.6</v>
      </c>
      <c r="DA7" s="686"/>
      <c r="DB7" s="686"/>
      <c r="DC7" s="686"/>
      <c r="DD7" s="692">
        <v>578490</v>
      </c>
      <c r="DE7" s="684"/>
      <c r="DF7" s="684"/>
      <c r="DG7" s="684"/>
      <c r="DH7" s="684"/>
      <c r="DI7" s="684"/>
      <c r="DJ7" s="684"/>
      <c r="DK7" s="684"/>
      <c r="DL7" s="684"/>
      <c r="DM7" s="684"/>
      <c r="DN7" s="684"/>
      <c r="DO7" s="684"/>
      <c r="DP7" s="685"/>
      <c r="DQ7" s="692">
        <v>4531339</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181547</v>
      </c>
      <c r="S8" s="684"/>
      <c r="T8" s="684"/>
      <c r="U8" s="684"/>
      <c r="V8" s="684"/>
      <c r="W8" s="684"/>
      <c r="X8" s="684"/>
      <c r="Y8" s="685"/>
      <c r="Z8" s="686">
        <v>0.3</v>
      </c>
      <c r="AA8" s="686"/>
      <c r="AB8" s="686"/>
      <c r="AC8" s="686"/>
      <c r="AD8" s="687">
        <v>181547</v>
      </c>
      <c r="AE8" s="687"/>
      <c r="AF8" s="687"/>
      <c r="AG8" s="687"/>
      <c r="AH8" s="687"/>
      <c r="AI8" s="687"/>
      <c r="AJ8" s="687"/>
      <c r="AK8" s="687"/>
      <c r="AL8" s="688">
        <v>0.5</v>
      </c>
      <c r="AM8" s="689"/>
      <c r="AN8" s="689"/>
      <c r="AO8" s="690"/>
      <c r="AP8" s="680" t="s">
        <v>239</v>
      </c>
      <c r="AQ8" s="681"/>
      <c r="AR8" s="681"/>
      <c r="AS8" s="681"/>
      <c r="AT8" s="681"/>
      <c r="AU8" s="681"/>
      <c r="AV8" s="681"/>
      <c r="AW8" s="681"/>
      <c r="AX8" s="681"/>
      <c r="AY8" s="681"/>
      <c r="AZ8" s="681"/>
      <c r="BA8" s="681"/>
      <c r="BB8" s="681"/>
      <c r="BC8" s="681"/>
      <c r="BD8" s="681"/>
      <c r="BE8" s="681"/>
      <c r="BF8" s="682"/>
      <c r="BG8" s="683">
        <v>300458</v>
      </c>
      <c r="BH8" s="684"/>
      <c r="BI8" s="684"/>
      <c r="BJ8" s="684"/>
      <c r="BK8" s="684"/>
      <c r="BL8" s="684"/>
      <c r="BM8" s="684"/>
      <c r="BN8" s="685"/>
      <c r="BO8" s="686">
        <v>1.2</v>
      </c>
      <c r="BP8" s="686"/>
      <c r="BQ8" s="686"/>
      <c r="BR8" s="686"/>
      <c r="BS8" s="692" t="s">
        <v>240</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29116874</v>
      </c>
      <c r="CS8" s="684"/>
      <c r="CT8" s="684"/>
      <c r="CU8" s="684"/>
      <c r="CV8" s="684"/>
      <c r="CW8" s="684"/>
      <c r="CX8" s="684"/>
      <c r="CY8" s="685"/>
      <c r="CZ8" s="686">
        <v>46.4</v>
      </c>
      <c r="DA8" s="686"/>
      <c r="DB8" s="686"/>
      <c r="DC8" s="686"/>
      <c r="DD8" s="692">
        <v>295244</v>
      </c>
      <c r="DE8" s="684"/>
      <c r="DF8" s="684"/>
      <c r="DG8" s="684"/>
      <c r="DH8" s="684"/>
      <c r="DI8" s="684"/>
      <c r="DJ8" s="684"/>
      <c r="DK8" s="684"/>
      <c r="DL8" s="684"/>
      <c r="DM8" s="684"/>
      <c r="DN8" s="684"/>
      <c r="DO8" s="684"/>
      <c r="DP8" s="685"/>
      <c r="DQ8" s="692">
        <v>14242342</v>
      </c>
      <c r="DR8" s="684"/>
      <c r="DS8" s="684"/>
      <c r="DT8" s="684"/>
      <c r="DU8" s="684"/>
      <c r="DV8" s="684"/>
      <c r="DW8" s="684"/>
      <c r="DX8" s="684"/>
      <c r="DY8" s="684"/>
      <c r="DZ8" s="684"/>
      <c r="EA8" s="684"/>
      <c r="EB8" s="684"/>
      <c r="EC8" s="693"/>
    </row>
    <row r="9" spans="2:143" ht="11.25" customHeight="1" x14ac:dyDescent="0.15">
      <c r="B9" s="680" t="s">
        <v>242</v>
      </c>
      <c r="C9" s="681"/>
      <c r="D9" s="681"/>
      <c r="E9" s="681"/>
      <c r="F9" s="681"/>
      <c r="G9" s="681"/>
      <c r="H9" s="681"/>
      <c r="I9" s="681"/>
      <c r="J9" s="681"/>
      <c r="K9" s="681"/>
      <c r="L9" s="681"/>
      <c r="M9" s="681"/>
      <c r="N9" s="681"/>
      <c r="O9" s="681"/>
      <c r="P9" s="681"/>
      <c r="Q9" s="682"/>
      <c r="R9" s="683">
        <v>99272</v>
      </c>
      <c r="S9" s="684"/>
      <c r="T9" s="684"/>
      <c r="U9" s="684"/>
      <c r="V9" s="684"/>
      <c r="W9" s="684"/>
      <c r="X9" s="684"/>
      <c r="Y9" s="685"/>
      <c r="Z9" s="686">
        <v>0.2</v>
      </c>
      <c r="AA9" s="686"/>
      <c r="AB9" s="686"/>
      <c r="AC9" s="686"/>
      <c r="AD9" s="687">
        <v>99272</v>
      </c>
      <c r="AE9" s="687"/>
      <c r="AF9" s="687"/>
      <c r="AG9" s="687"/>
      <c r="AH9" s="687"/>
      <c r="AI9" s="687"/>
      <c r="AJ9" s="687"/>
      <c r="AK9" s="687"/>
      <c r="AL9" s="688">
        <v>0.3</v>
      </c>
      <c r="AM9" s="689"/>
      <c r="AN9" s="689"/>
      <c r="AO9" s="690"/>
      <c r="AP9" s="680" t="s">
        <v>243</v>
      </c>
      <c r="AQ9" s="681"/>
      <c r="AR9" s="681"/>
      <c r="AS9" s="681"/>
      <c r="AT9" s="681"/>
      <c r="AU9" s="681"/>
      <c r="AV9" s="681"/>
      <c r="AW9" s="681"/>
      <c r="AX9" s="681"/>
      <c r="AY9" s="681"/>
      <c r="AZ9" s="681"/>
      <c r="BA9" s="681"/>
      <c r="BB9" s="681"/>
      <c r="BC9" s="681"/>
      <c r="BD9" s="681"/>
      <c r="BE9" s="681"/>
      <c r="BF9" s="682"/>
      <c r="BG9" s="683">
        <v>9779795</v>
      </c>
      <c r="BH9" s="684"/>
      <c r="BI9" s="684"/>
      <c r="BJ9" s="684"/>
      <c r="BK9" s="684"/>
      <c r="BL9" s="684"/>
      <c r="BM9" s="684"/>
      <c r="BN9" s="685"/>
      <c r="BO9" s="686">
        <v>40.1</v>
      </c>
      <c r="BP9" s="686"/>
      <c r="BQ9" s="686"/>
      <c r="BR9" s="686"/>
      <c r="BS9" s="692" t="s">
        <v>234</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4819451</v>
      </c>
      <c r="CS9" s="684"/>
      <c r="CT9" s="684"/>
      <c r="CU9" s="684"/>
      <c r="CV9" s="684"/>
      <c r="CW9" s="684"/>
      <c r="CX9" s="684"/>
      <c r="CY9" s="685"/>
      <c r="CZ9" s="686">
        <v>7.7</v>
      </c>
      <c r="DA9" s="686"/>
      <c r="DB9" s="686"/>
      <c r="DC9" s="686"/>
      <c r="DD9" s="692">
        <v>107573</v>
      </c>
      <c r="DE9" s="684"/>
      <c r="DF9" s="684"/>
      <c r="DG9" s="684"/>
      <c r="DH9" s="684"/>
      <c r="DI9" s="684"/>
      <c r="DJ9" s="684"/>
      <c r="DK9" s="684"/>
      <c r="DL9" s="684"/>
      <c r="DM9" s="684"/>
      <c r="DN9" s="684"/>
      <c r="DO9" s="684"/>
      <c r="DP9" s="685"/>
      <c r="DQ9" s="692">
        <v>3759491</v>
      </c>
      <c r="DR9" s="684"/>
      <c r="DS9" s="684"/>
      <c r="DT9" s="684"/>
      <c r="DU9" s="684"/>
      <c r="DV9" s="684"/>
      <c r="DW9" s="684"/>
      <c r="DX9" s="684"/>
      <c r="DY9" s="684"/>
      <c r="DZ9" s="684"/>
      <c r="EA9" s="684"/>
      <c r="EB9" s="684"/>
      <c r="EC9" s="693"/>
    </row>
    <row r="10" spans="2:143" ht="11.25" customHeight="1" x14ac:dyDescent="0.15">
      <c r="B10" s="680" t="s">
        <v>245</v>
      </c>
      <c r="C10" s="681"/>
      <c r="D10" s="681"/>
      <c r="E10" s="681"/>
      <c r="F10" s="681"/>
      <c r="G10" s="681"/>
      <c r="H10" s="681"/>
      <c r="I10" s="681"/>
      <c r="J10" s="681"/>
      <c r="K10" s="681"/>
      <c r="L10" s="681"/>
      <c r="M10" s="681"/>
      <c r="N10" s="681"/>
      <c r="O10" s="681"/>
      <c r="P10" s="681"/>
      <c r="Q10" s="682"/>
      <c r="R10" s="683" t="s">
        <v>240</v>
      </c>
      <c r="S10" s="684"/>
      <c r="T10" s="684"/>
      <c r="U10" s="684"/>
      <c r="V10" s="684"/>
      <c r="W10" s="684"/>
      <c r="X10" s="684"/>
      <c r="Y10" s="685"/>
      <c r="Z10" s="686" t="s">
        <v>139</v>
      </c>
      <c r="AA10" s="686"/>
      <c r="AB10" s="686"/>
      <c r="AC10" s="686"/>
      <c r="AD10" s="687" t="s">
        <v>234</v>
      </c>
      <c r="AE10" s="687"/>
      <c r="AF10" s="687"/>
      <c r="AG10" s="687"/>
      <c r="AH10" s="687"/>
      <c r="AI10" s="687"/>
      <c r="AJ10" s="687"/>
      <c r="AK10" s="687"/>
      <c r="AL10" s="688" t="s">
        <v>240</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389360</v>
      </c>
      <c r="BH10" s="684"/>
      <c r="BI10" s="684"/>
      <c r="BJ10" s="684"/>
      <c r="BK10" s="684"/>
      <c r="BL10" s="684"/>
      <c r="BM10" s="684"/>
      <c r="BN10" s="685"/>
      <c r="BO10" s="686">
        <v>1.6</v>
      </c>
      <c r="BP10" s="686"/>
      <c r="BQ10" s="686"/>
      <c r="BR10" s="686"/>
      <c r="BS10" s="692">
        <v>64436</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v>50891</v>
      </c>
      <c r="CS10" s="684"/>
      <c r="CT10" s="684"/>
      <c r="CU10" s="684"/>
      <c r="CV10" s="684"/>
      <c r="CW10" s="684"/>
      <c r="CX10" s="684"/>
      <c r="CY10" s="685"/>
      <c r="CZ10" s="686">
        <v>0.1</v>
      </c>
      <c r="DA10" s="686"/>
      <c r="DB10" s="686"/>
      <c r="DC10" s="686"/>
      <c r="DD10" s="692" t="s">
        <v>240</v>
      </c>
      <c r="DE10" s="684"/>
      <c r="DF10" s="684"/>
      <c r="DG10" s="684"/>
      <c r="DH10" s="684"/>
      <c r="DI10" s="684"/>
      <c r="DJ10" s="684"/>
      <c r="DK10" s="684"/>
      <c r="DL10" s="684"/>
      <c r="DM10" s="684"/>
      <c r="DN10" s="684"/>
      <c r="DO10" s="684"/>
      <c r="DP10" s="685"/>
      <c r="DQ10" s="692">
        <v>20346</v>
      </c>
      <c r="DR10" s="684"/>
      <c r="DS10" s="684"/>
      <c r="DT10" s="684"/>
      <c r="DU10" s="684"/>
      <c r="DV10" s="684"/>
      <c r="DW10" s="684"/>
      <c r="DX10" s="684"/>
      <c r="DY10" s="684"/>
      <c r="DZ10" s="684"/>
      <c r="EA10" s="684"/>
      <c r="EB10" s="684"/>
      <c r="EC10" s="693"/>
    </row>
    <row r="11" spans="2:143" ht="11.25" customHeight="1" x14ac:dyDescent="0.15">
      <c r="B11" s="680" t="s">
        <v>248</v>
      </c>
      <c r="C11" s="681"/>
      <c r="D11" s="681"/>
      <c r="E11" s="681"/>
      <c r="F11" s="681"/>
      <c r="G11" s="681"/>
      <c r="H11" s="681"/>
      <c r="I11" s="681"/>
      <c r="J11" s="681"/>
      <c r="K11" s="681"/>
      <c r="L11" s="681"/>
      <c r="M11" s="681"/>
      <c r="N11" s="681"/>
      <c r="O11" s="681"/>
      <c r="P11" s="681"/>
      <c r="Q11" s="682"/>
      <c r="R11" s="683">
        <v>2954060</v>
      </c>
      <c r="S11" s="684"/>
      <c r="T11" s="684"/>
      <c r="U11" s="684"/>
      <c r="V11" s="684"/>
      <c r="W11" s="684"/>
      <c r="X11" s="684"/>
      <c r="Y11" s="685"/>
      <c r="Z11" s="688">
        <v>4.7</v>
      </c>
      <c r="AA11" s="689"/>
      <c r="AB11" s="689"/>
      <c r="AC11" s="701"/>
      <c r="AD11" s="692">
        <v>2954060</v>
      </c>
      <c r="AE11" s="684"/>
      <c r="AF11" s="684"/>
      <c r="AG11" s="684"/>
      <c r="AH11" s="684"/>
      <c r="AI11" s="684"/>
      <c r="AJ11" s="684"/>
      <c r="AK11" s="685"/>
      <c r="AL11" s="688">
        <v>8.6</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1407949</v>
      </c>
      <c r="BH11" s="684"/>
      <c r="BI11" s="684"/>
      <c r="BJ11" s="684"/>
      <c r="BK11" s="684"/>
      <c r="BL11" s="684"/>
      <c r="BM11" s="684"/>
      <c r="BN11" s="685"/>
      <c r="BO11" s="686">
        <v>5.8</v>
      </c>
      <c r="BP11" s="686"/>
      <c r="BQ11" s="686"/>
      <c r="BR11" s="686"/>
      <c r="BS11" s="692">
        <v>278905</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309410</v>
      </c>
      <c r="CS11" s="684"/>
      <c r="CT11" s="684"/>
      <c r="CU11" s="684"/>
      <c r="CV11" s="684"/>
      <c r="CW11" s="684"/>
      <c r="CX11" s="684"/>
      <c r="CY11" s="685"/>
      <c r="CZ11" s="686">
        <v>0.5</v>
      </c>
      <c r="DA11" s="686"/>
      <c r="DB11" s="686"/>
      <c r="DC11" s="686"/>
      <c r="DD11" s="692">
        <v>23985</v>
      </c>
      <c r="DE11" s="684"/>
      <c r="DF11" s="684"/>
      <c r="DG11" s="684"/>
      <c r="DH11" s="684"/>
      <c r="DI11" s="684"/>
      <c r="DJ11" s="684"/>
      <c r="DK11" s="684"/>
      <c r="DL11" s="684"/>
      <c r="DM11" s="684"/>
      <c r="DN11" s="684"/>
      <c r="DO11" s="684"/>
      <c r="DP11" s="685"/>
      <c r="DQ11" s="692">
        <v>219132</v>
      </c>
      <c r="DR11" s="684"/>
      <c r="DS11" s="684"/>
      <c r="DT11" s="684"/>
      <c r="DU11" s="684"/>
      <c r="DV11" s="684"/>
      <c r="DW11" s="684"/>
      <c r="DX11" s="684"/>
      <c r="DY11" s="684"/>
      <c r="DZ11" s="684"/>
      <c r="EA11" s="684"/>
      <c r="EB11" s="684"/>
      <c r="EC11" s="693"/>
    </row>
    <row r="12" spans="2:143" ht="11.25" customHeight="1" x14ac:dyDescent="0.15">
      <c r="B12" s="680" t="s">
        <v>251</v>
      </c>
      <c r="C12" s="681"/>
      <c r="D12" s="681"/>
      <c r="E12" s="681"/>
      <c r="F12" s="681"/>
      <c r="G12" s="681"/>
      <c r="H12" s="681"/>
      <c r="I12" s="681"/>
      <c r="J12" s="681"/>
      <c r="K12" s="681"/>
      <c r="L12" s="681"/>
      <c r="M12" s="681"/>
      <c r="N12" s="681"/>
      <c r="O12" s="681"/>
      <c r="P12" s="681"/>
      <c r="Q12" s="682"/>
      <c r="R12" s="683">
        <v>30788</v>
      </c>
      <c r="S12" s="684"/>
      <c r="T12" s="684"/>
      <c r="U12" s="684"/>
      <c r="V12" s="684"/>
      <c r="W12" s="684"/>
      <c r="X12" s="684"/>
      <c r="Y12" s="685"/>
      <c r="Z12" s="686">
        <v>0</v>
      </c>
      <c r="AA12" s="686"/>
      <c r="AB12" s="686"/>
      <c r="AC12" s="686"/>
      <c r="AD12" s="687">
        <v>30788</v>
      </c>
      <c r="AE12" s="687"/>
      <c r="AF12" s="687"/>
      <c r="AG12" s="687"/>
      <c r="AH12" s="687"/>
      <c r="AI12" s="687"/>
      <c r="AJ12" s="687"/>
      <c r="AK12" s="687"/>
      <c r="AL12" s="688">
        <v>0.1</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9598823</v>
      </c>
      <c r="BH12" s="684"/>
      <c r="BI12" s="684"/>
      <c r="BJ12" s="684"/>
      <c r="BK12" s="684"/>
      <c r="BL12" s="684"/>
      <c r="BM12" s="684"/>
      <c r="BN12" s="685"/>
      <c r="BO12" s="686">
        <v>39.299999999999997</v>
      </c>
      <c r="BP12" s="686"/>
      <c r="BQ12" s="686"/>
      <c r="BR12" s="686"/>
      <c r="BS12" s="692" t="s">
        <v>234</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2130519</v>
      </c>
      <c r="CS12" s="684"/>
      <c r="CT12" s="684"/>
      <c r="CU12" s="684"/>
      <c r="CV12" s="684"/>
      <c r="CW12" s="684"/>
      <c r="CX12" s="684"/>
      <c r="CY12" s="685"/>
      <c r="CZ12" s="686">
        <v>3.4</v>
      </c>
      <c r="DA12" s="686"/>
      <c r="DB12" s="686"/>
      <c r="DC12" s="686"/>
      <c r="DD12" s="692">
        <v>56243</v>
      </c>
      <c r="DE12" s="684"/>
      <c r="DF12" s="684"/>
      <c r="DG12" s="684"/>
      <c r="DH12" s="684"/>
      <c r="DI12" s="684"/>
      <c r="DJ12" s="684"/>
      <c r="DK12" s="684"/>
      <c r="DL12" s="684"/>
      <c r="DM12" s="684"/>
      <c r="DN12" s="684"/>
      <c r="DO12" s="684"/>
      <c r="DP12" s="685"/>
      <c r="DQ12" s="692">
        <v>415147</v>
      </c>
      <c r="DR12" s="684"/>
      <c r="DS12" s="684"/>
      <c r="DT12" s="684"/>
      <c r="DU12" s="684"/>
      <c r="DV12" s="684"/>
      <c r="DW12" s="684"/>
      <c r="DX12" s="684"/>
      <c r="DY12" s="684"/>
      <c r="DZ12" s="684"/>
      <c r="EA12" s="684"/>
      <c r="EB12" s="684"/>
      <c r="EC12" s="693"/>
    </row>
    <row r="13" spans="2:143" ht="11.25" customHeight="1" x14ac:dyDescent="0.15">
      <c r="B13" s="680" t="s">
        <v>254</v>
      </c>
      <c r="C13" s="681"/>
      <c r="D13" s="681"/>
      <c r="E13" s="681"/>
      <c r="F13" s="681"/>
      <c r="G13" s="681"/>
      <c r="H13" s="681"/>
      <c r="I13" s="681"/>
      <c r="J13" s="681"/>
      <c r="K13" s="681"/>
      <c r="L13" s="681"/>
      <c r="M13" s="681"/>
      <c r="N13" s="681"/>
      <c r="O13" s="681"/>
      <c r="P13" s="681"/>
      <c r="Q13" s="682"/>
      <c r="R13" s="683" t="s">
        <v>240</v>
      </c>
      <c r="S13" s="684"/>
      <c r="T13" s="684"/>
      <c r="U13" s="684"/>
      <c r="V13" s="684"/>
      <c r="W13" s="684"/>
      <c r="X13" s="684"/>
      <c r="Y13" s="685"/>
      <c r="Z13" s="686" t="s">
        <v>240</v>
      </c>
      <c r="AA13" s="686"/>
      <c r="AB13" s="686"/>
      <c r="AC13" s="686"/>
      <c r="AD13" s="687" t="s">
        <v>234</v>
      </c>
      <c r="AE13" s="687"/>
      <c r="AF13" s="687"/>
      <c r="AG13" s="687"/>
      <c r="AH13" s="687"/>
      <c r="AI13" s="687"/>
      <c r="AJ13" s="687"/>
      <c r="AK13" s="687"/>
      <c r="AL13" s="688" t="s">
        <v>240</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9489844</v>
      </c>
      <c r="BH13" s="684"/>
      <c r="BI13" s="684"/>
      <c r="BJ13" s="684"/>
      <c r="BK13" s="684"/>
      <c r="BL13" s="684"/>
      <c r="BM13" s="684"/>
      <c r="BN13" s="685"/>
      <c r="BO13" s="686">
        <v>38.9</v>
      </c>
      <c r="BP13" s="686"/>
      <c r="BQ13" s="686"/>
      <c r="BR13" s="686"/>
      <c r="BS13" s="692" t="s">
        <v>234</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6776260</v>
      </c>
      <c r="CS13" s="684"/>
      <c r="CT13" s="684"/>
      <c r="CU13" s="684"/>
      <c r="CV13" s="684"/>
      <c r="CW13" s="684"/>
      <c r="CX13" s="684"/>
      <c r="CY13" s="685"/>
      <c r="CZ13" s="686">
        <v>10.8</v>
      </c>
      <c r="DA13" s="686"/>
      <c r="DB13" s="686"/>
      <c r="DC13" s="686"/>
      <c r="DD13" s="692">
        <v>1656501</v>
      </c>
      <c r="DE13" s="684"/>
      <c r="DF13" s="684"/>
      <c r="DG13" s="684"/>
      <c r="DH13" s="684"/>
      <c r="DI13" s="684"/>
      <c r="DJ13" s="684"/>
      <c r="DK13" s="684"/>
      <c r="DL13" s="684"/>
      <c r="DM13" s="684"/>
      <c r="DN13" s="684"/>
      <c r="DO13" s="684"/>
      <c r="DP13" s="685"/>
      <c r="DQ13" s="692">
        <v>4141658</v>
      </c>
      <c r="DR13" s="684"/>
      <c r="DS13" s="684"/>
      <c r="DT13" s="684"/>
      <c r="DU13" s="684"/>
      <c r="DV13" s="684"/>
      <c r="DW13" s="684"/>
      <c r="DX13" s="684"/>
      <c r="DY13" s="684"/>
      <c r="DZ13" s="684"/>
      <c r="EA13" s="684"/>
      <c r="EB13" s="684"/>
      <c r="EC13" s="693"/>
    </row>
    <row r="14" spans="2:143" ht="11.25" customHeight="1" x14ac:dyDescent="0.15">
      <c r="B14" s="680" t="s">
        <v>257</v>
      </c>
      <c r="C14" s="681"/>
      <c r="D14" s="681"/>
      <c r="E14" s="681"/>
      <c r="F14" s="681"/>
      <c r="G14" s="681"/>
      <c r="H14" s="681"/>
      <c r="I14" s="681"/>
      <c r="J14" s="681"/>
      <c r="K14" s="681"/>
      <c r="L14" s="681"/>
      <c r="M14" s="681"/>
      <c r="N14" s="681"/>
      <c r="O14" s="681"/>
      <c r="P14" s="681"/>
      <c r="Q14" s="682"/>
      <c r="R14" s="683">
        <v>85328</v>
      </c>
      <c r="S14" s="684"/>
      <c r="T14" s="684"/>
      <c r="U14" s="684"/>
      <c r="V14" s="684"/>
      <c r="W14" s="684"/>
      <c r="X14" s="684"/>
      <c r="Y14" s="685"/>
      <c r="Z14" s="686">
        <v>0.1</v>
      </c>
      <c r="AA14" s="686"/>
      <c r="AB14" s="686"/>
      <c r="AC14" s="686"/>
      <c r="AD14" s="687">
        <v>85328</v>
      </c>
      <c r="AE14" s="687"/>
      <c r="AF14" s="687"/>
      <c r="AG14" s="687"/>
      <c r="AH14" s="687"/>
      <c r="AI14" s="687"/>
      <c r="AJ14" s="687"/>
      <c r="AK14" s="687"/>
      <c r="AL14" s="688">
        <v>0.2</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320313</v>
      </c>
      <c r="BH14" s="684"/>
      <c r="BI14" s="684"/>
      <c r="BJ14" s="684"/>
      <c r="BK14" s="684"/>
      <c r="BL14" s="684"/>
      <c r="BM14" s="684"/>
      <c r="BN14" s="685"/>
      <c r="BO14" s="686">
        <v>1.3</v>
      </c>
      <c r="BP14" s="686"/>
      <c r="BQ14" s="686"/>
      <c r="BR14" s="686"/>
      <c r="BS14" s="692" t="s">
        <v>240</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2202355</v>
      </c>
      <c r="CS14" s="684"/>
      <c r="CT14" s="684"/>
      <c r="CU14" s="684"/>
      <c r="CV14" s="684"/>
      <c r="CW14" s="684"/>
      <c r="CX14" s="684"/>
      <c r="CY14" s="685"/>
      <c r="CZ14" s="686">
        <v>3.5</v>
      </c>
      <c r="DA14" s="686"/>
      <c r="DB14" s="686"/>
      <c r="DC14" s="686"/>
      <c r="DD14" s="692">
        <v>87952</v>
      </c>
      <c r="DE14" s="684"/>
      <c r="DF14" s="684"/>
      <c r="DG14" s="684"/>
      <c r="DH14" s="684"/>
      <c r="DI14" s="684"/>
      <c r="DJ14" s="684"/>
      <c r="DK14" s="684"/>
      <c r="DL14" s="684"/>
      <c r="DM14" s="684"/>
      <c r="DN14" s="684"/>
      <c r="DO14" s="684"/>
      <c r="DP14" s="685"/>
      <c r="DQ14" s="692">
        <v>2104652</v>
      </c>
      <c r="DR14" s="684"/>
      <c r="DS14" s="684"/>
      <c r="DT14" s="684"/>
      <c r="DU14" s="684"/>
      <c r="DV14" s="684"/>
      <c r="DW14" s="684"/>
      <c r="DX14" s="684"/>
      <c r="DY14" s="684"/>
      <c r="DZ14" s="684"/>
      <c r="EA14" s="684"/>
      <c r="EB14" s="684"/>
      <c r="EC14" s="693"/>
    </row>
    <row r="15" spans="2:143" ht="11.25" customHeight="1" x14ac:dyDescent="0.15">
      <c r="B15" s="680" t="s">
        <v>260</v>
      </c>
      <c r="C15" s="681"/>
      <c r="D15" s="681"/>
      <c r="E15" s="681"/>
      <c r="F15" s="681"/>
      <c r="G15" s="681"/>
      <c r="H15" s="681"/>
      <c r="I15" s="681"/>
      <c r="J15" s="681"/>
      <c r="K15" s="681"/>
      <c r="L15" s="681"/>
      <c r="M15" s="681"/>
      <c r="N15" s="681"/>
      <c r="O15" s="681"/>
      <c r="P15" s="681"/>
      <c r="Q15" s="682"/>
      <c r="R15" s="683" t="s">
        <v>234</v>
      </c>
      <c r="S15" s="684"/>
      <c r="T15" s="684"/>
      <c r="U15" s="684"/>
      <c r="V15" s="684"/>
      <c r="W15" s="684"/>
      <c r="X15" s="684"/>
      <c r="Y15" s="685"/>
      <c r="Z15" s="686" t="s">
        <v>139</v>
      </c>
      <c r="AA15" s="686"/>
      <c r="AB15" s="686"/>
      <c r="AC15" s="686"/>
      <c r="AD15" s="687" t="s">
        <v>240</v>
      </c>
      <c r="AE15" s="687"/>
      <c r="AF15" s="687"/>
      <c r="AG15" s="687"/>
      <c r="AH15" s="687"/>
      <c r="AI15" s="687"/>
      <c r="AJ15" s="687"/>
      <c r="AK15" s="687"/>
      <c r="AL15" s="688" t="s">
        <v>234</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924945</v>
      </c>
      <c r="BH15" s="684"/>
      <c r="BI15" s="684"/>
      <c r="BJ15" s="684"/>
      <c r="BK15" s="684"/>
      <c r="BL15" s="684"/>
      <c r="BM15" s="684"/>
      <c r="BN15" s="685"/>
      <c r="BO15" s="686">
        <v>3.8</v>
      </c>
      <c r="BP15" s="686"/>
      <c r="BQ15" s="686"/>
      <c r="BR15" s="686"/>
      <c r="BS15" s="692" t="s">
        <v>139</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6135529</v>
      </c>
      <c r="CS15" s="684"/>
      <c r="CT15" s="684"/>
      <c r="CU15" s="684"/>
      <c r="CV15" s="684"/>
      <c r="CW15" s="684"/>
      <c r="CX15" s="684"/>
      <c r="CY15" s="685"/>
      <c r="CZ15" s="686">
        <v>9.8000000000000007</v>
      </c>
      <c r="DA15" s="686"/>
      <c r="DB15" s="686"/>
      <c r="DC15" s="686"/>
      <c r="DD15" s="692">
        <v>1354343</v>
      </c>
      <c r="DE15" s="684"/>
      <c r="DF15" s="684"/>
      <c r="DG15" s="684"/>
      <c r="DH15" s="684"/>
      <c r="DI15" s="684"/>
      <c r="DJ15" s="684"/>
      <c r="DK15" s="684"/>
      <c r="DL15" s="684"/>
      <c r="DM15" s="684"/>
      <c r="DN15" s="684"/>
      <c r="DO15" s="684"/>
      <c r="DP15" s="685"/>
      <c r="DQ15" s="692">
        <v>3972439</v>
      </c>
      <c r="DR15" s="684"/>
      <c r="DS15" s="684"/>
      <c r="DT15" s="684"/>
      <c r="DU15" s="684"/>
      <c r="DV15" s="684"/>
      <c r="DW15" s="684"/>
      <c r="DX15" s="684"/>
      <c r="DY15" s="684"/>
      <c r="DZ15" s="684"/>
      <c r="EA15" s="684"/>
      <c r="EB15" s="684"/>
      <c r="EC15" s="693"/>
    </row>
    <row r="16" spans="2:143" ht="11.25" customHeight="1" x14ac:dyDescent="0.15">
      <c r="B16" s="680" t="s">
        <v>263</v>
      </c>
      <c r="C16" s="681"/>
      <c r="D16" s="681"/>
      <c r="E16" s="681"/>
      <c r="F16" s="681"/>
      <c r="G16" s="681"/>
      <c r="H16" s="681"/>
      <c r="I16" s="681"/>
      <c r="J16" s="681"/>
      <c r="K16" s="681"/>
      <c r="L16" s="681"/>
      <c r="M16" s="681"/>
      <c r="N16" s="681"/>
      <c r="O16" s="681"/>
      <c r="P16" s="681"/>
      <c r="Q16" s="682"/>
      <c r="R16" s="683">
        <v>21172</v>
      </c>
      <c r="S16" s="684"/>
      <c r="T16" s="684"/>
      <c r="U16" s="684"/>
      <c r="V16" s="684"/>
      <c r="W16" s="684"/>
      <c r="X16" s="684"/>
      <c r="Y16" s="685"/>
      <c r="Z16" s="686">
        <v>0</v>
      </c>
      <c r="AA16" s="686"/>
      <c r="AB16" s="686"/>
      <c r="AC16" s="686"/>
      <c r="AD16" s="687">
        <v>21172</v>
      </c>
      <c r="AE16" s="687"/>
      <c r="AF16" s="687"/>
      <c r="AG16" s="687"/>
      <c r="AH16" s="687"/>
      <c r="AI16" s="687"/>
      <c r="AJ16" s="687"/>
      <c r="AK16" s="687"/>
      <c r="AL16" s="688">
        <v>0.1</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139</v>
      </c>
      <c r="BH16" s="684"/>
      <c r="BI16" s="684"/>
      <c r="BJ16" s="684"/>
      <c r="BK16" s="684"/>
      <c r="BL16" s="684"/>
      <c r="BM16" s="684"/>
      <c r="BN16" s="685"/>
      <c r="BO16" s="686" t="s">
        <v>234</v>
      </c>
      <c r="BP16" s="686"/>
      <c r="BQ16" s="686"/>
      <c r="BR16" s="686"/>
      <c r="BS16" s="692" t="s">
        <v>139</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v>26017</v>
      </c>
      <c r="CS16" s="684"/>
      <c r="CT16" s="684"/>
      <c r="CU16" s="684"/>
      <c r="CV16" s="684"/>
      <c r="CW16" s="684"/>
      <c r="CX16" s="684"/>
      <c r="CY16" s="685"/>
      <c r="CZ16" s="686">
        <v>0</v>
      </c>
      <c r="DA16" s="686"/>
      <c r="DB16" s="686"/>
      <c r="DC16" s="686"/>
      <c r="DD16" s="692" t="s">
        <v>240</v>
      </c>
      <c r="DE16" s="684"/>
      <c r="DF16" s="684"/>
      <c r="DG16" s="684"/>
      <c r="DH16" s="684"/>
      <c r="DI16" s="684"/>
      <c r="DJ16" s="684"/>
      <c r="DK16" s="684"/>
      <c r="DL16" s="684"/>
      <c r="DM16" s="684"/>
      <c r="DN16" s="684"/>
      <c r="DO16" s="684"/>
      <c r="DP16" s="685"/>
      <c r="DQ16" s="692">
        <v>372</v>
      </c>
      <c r="DR16" s="684"/>
      <c r="DS16" s="684"/>
      <c r="DT16" s="684"/>
      <c r="DU16" s="684"/>
      <c r="DV16" s="684"/>
      <c r="DW16" s="684"/>
      <c r="DX16" s="684"/>
      <c r="DY16" s="684"/>
      <c r="DZ16" s="684"/>
      <c r="EA16" s="684"/>
      <c r="EB16" s="684"/>
      <c r="EC16" s="693"/>
    </row>
    <row r="17" spans="2:133" ht="11.25" customHeight="1" x14ac:dyDescent="0.15">
      <c r="B17" s="680" t="s">
        <v>266</v>
      </c>
      <c r="C17" s="681"/>
      <c r="D17" s="681"/>
      <c r="E17" s="681"/>
      <c r="F17" s="681"/>
      <c r="G17" s="681"/>
      <c r="H17" s="681"/>
      <c r="I17" s="681"/>
      <c r="J17" s="681"/>
      <c r="K17" s="681"/>
      <c r="L17" s="681"/>
      <c r="M17" s="681"/>
      <c r="N17" s="681"/>
      <c r="O17" s="681"/>
      <c r="P17" s="681"/>
      <c r="Q17" s="682"/>
      <c r="R17" s="683">
        <v>422973</v>
      </c>
      <c r="S17" s="684"/>
      <c r="T17" s="684"/>
      <c r="U17" s="684"/>
      <c r="V17" s="684"/>
      <c r="W17" s="684"/>
      <c r="X17" s="684"/>
      <c r="Y17" s="685"/>
      <c r="Z17" s="686">
        <v>0.7</v>
      </c>
      <c r="AA17" s="686"/>
      <c r="AB17" s="686"/>
      <c r="AC17" s="686"/>
      <c r="AD17" s="687">
        <v>422973</v>
      </c>
      <c r="AE17" s="687"/>
      <c r="AF17" s="687"/>
      <c r="AG17" s="687"/>
      <c r="AH17" s="687"/>
      <c r="AI17" s="687"/>
      <c r="AJ17" s="687"/>
      <c r="AK17" s="687"/>
      <c r="AL17" s="688">
        <v>1.2</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139</v>
      </c>
      <c r="BH17" s="684"/>
      <c r="BI17" s="684"/>
      <c r="BJ17" s="684"/>
      <c r="BK17" s="684"/>
      <c r="BL17" s="684"/>
      <c r="BM17" s="684"/>
      <c r="BN17" s="685"/>
      <c r="BO17" s="686" t="s">
        <v>240</v>
      </c>
      <c r="BP17" s="686"/>
      <c r="BQ17" s="686"/>
      <c r="BR17" s="686"/>
      <c r="BS17" s="692" t="s">
        <v>139</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5391778</v>
      </c>
      <c r="CS17" s="684"/>
      <c r="CT17" s="684"/>
      <c r="CU17" s="684"/>
      <c r="CV17" s="684"/>
      <c r="CW17" s="684"/>
      <c r="CX17" s="684"/>
      <c r="CY17" s="685"/>
      <c r="CZ17" s="686">
        <v>8.6</v>
      </c>
      <c r="DA17" s="686"/>
      <c r="DB17" s="686"/>
      <c r="DC17" s="686"/>
      <c r="DD17" s="692" t="s">
        <v>234</v>
      </c>
      <c r="DE17" s="684"/>
      <c r="DF17" s="684"/>
      <c r="DG17" s="684"/>
      <c r="DH17" s="684"/>
      <c r="DI17" s="684"/>
      <c r="DJ17" s="684"/>
      <c r="DK17" s="684"/>
      <c r="DL17" s="684"/>
      <c r="DM17" s="684"/>
      <c r="DN17" s="684"/>
      <c r="DO17" s="684"/>
      <c r="DP17" s="685"/>
      <c r="DQ17" s="692">
        <v>5116752</v>
      </c>
      <c r="DR17" s="684"/>
      <c r="DS17" s="684"/>
      <c r="DT17" s="684"/>
      <c r="DU17" s="684"/>
      <c r="DV17" s="684"/>
      <c r="DW17" s="684"/>
      <c r="DX17" s="684"/>
      <c r="DY17" s="684"/>
      <c r="DZ17" s="684"/>
      <c r="EA17" s="684"/>
      <c r="EB17" s="684"/>
      <c r="EC17" s="693"/>
    </row>
    <row r="18" spans="2:133" ht="11.25" customHeight="1" x14ac:dyDescent="0.15">
      <c r="B18" s="680" t="s">
        <v>269</v>
      </c>
      <c r="C18" s="681"/>
      <c r="D18" s="681"/>
      <c r="E18" s="681"/>
      <c r="F18" s="681"/>
      <c r="G18" s="681"/>
      <c r="H18" s="681"/>
      <c r="I18" s="681"/>
      <c r="J18" s="681"/>
      <c r="K18" s="681"/>
      <c r="L18" s="681"/>
      <c r="M18" s="681"/>
      <c r="N18" s="681"/>
      <c r="O18" s="681"/>
      <c r="P18" s="681"/>
      <c r="Q18" s="682"/>
      <c r="R18" s="683">
        <v>162407</v>
      </c>
      <c r="S18" s="684"/>
      <c r="T18" s="684"/>
      <c r="U18" s="684"/>
      <c r="V18" s="684"/>
      <c r="W18" s="684"/>
      <c r="X18" s="684"/>
      <c r="Y18" s="685"/>
      <c r="Z18" s="686">
        <v>0.3</v>
      </c>
      <c r="AA18" s="686"/>
      <c r="AB18" s="686"/>
      <c r="AC18" s="686"/>
      <c r="AD18" s="687">
        <v>162407</v>
      </c>
      <c r="AE18" s="687"/>
      <c r="AF18" s="687"/>
      <c r="AG18" s="687"/>
      <c r="AH18" s="687"/>
      <c r="AI18" s="687"/>
      <c r="AJ18" s="687"/>
      <c r="AK18" s="687"/>
      <c r="AL18" s="688">
        <v>0.5</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240</v>
      </c>
      <c r="BH18" s="684"/>
      <c r="BI18" s="684"/>
      <c r="BJ18" s="684"/>
      <c r="BK18" s="684"/>
      <c r="BL18" s="684"/>
      <c r="BM18" s="684"/>
      <c r="BN18" s="685"/>
      <c r="BO18" s="686" t="s">
        <v>139</v>
      </c>
      <c r="BP18" s="686"/>
      <c r="BQ18" s="686"/>
      <c r="BR18" s="686"/>
      <c r="BS18" s="692" t="s">
        <v>234</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t="s">
        <v>234</v>
      </c>
      <c r="CS18" s="684"/>
      <c r="CT18" s="684"/>
      <c r="CU18" s="684"/>
      <c r="CV18" s="684"/>
      <c r="CW18" s="684"/>
      <c r="CX18" s="684"/>
      <c r="CY18" s="685"/>
      <c r="CZ18" s="686" t="s">
        <v>234</v>
      </c>
      <c r="DA18" s="686"/>
      <c r="DB18" s="686"/>
      <c r="DC18" s="686"/>
      <c r="DD18" s="692" t="s">
        <v>139</v>
      </c>
      <c r="DE18" s="684"/>
      <c r="DF18" s="684"/>
      <c r="DG18" s="684"/>
      <c r="DH18" s="684"/>
      <c r="DI18" s="684"/>
      <c r="DJ18" s="684"/>
      <c r="DK18" s="684"/>
      <c r="DL18" s="684"/>
      <c r="DM18" s="684"/>
      <c r="DN18" s="684"/>
      <c r="DO18" s="684"/>
      <c r="DP18" s="685"/>
      <c r="DQ18" s="692" t="s">
        <v>139</v>
      </c>
      <c r="DR18" s="684"/>
      <c r="DS18" s="684"/>
      <c r="DT18" s="684"/>
      <c r="DU18" s="684"/>
      <c r="DV18" s="684"/>
      <c r="DW18" s="684"/>
      <c r="DX18" s="684"/>
      <c r="DY18" s="684"/>
      <c r="DZ18" s="684"/>
      <c r="EA18" s="684"/>
      <c r="EB18" s="684"/>
      <c r="EC18" s="693"/>
    </row>
    <row r="19" spans="2:133" ht="11.25" customHeight="1" x14ac:dyDescent="0.15">
      <c r="B19" s="680" t="s">
        <v>272</v>
      </c>
      <c r="C19" s="681"/>
      <c r="D19" s="681"/>
      <c r="E19" s="681"/>
      <c r="F19" s="681"/>
      <c r="G19" s="681"/>
      <c r="H19" s="681"/>
      <c r="I19" s="681"/>
      <c r="J19" s="681"/>
      <c r="K19" s="681"/>
      <c r="L19" s="681"/>
      <c r="M19" s="681"/>
      <c r="N19" s="681"/>
      <c r="O19" s="681"/>
      <c r="P19" s="681"/>
      <c r="Q19" s="682"/>
      <c r="R19" s="683">
        <v>11697</v>
      </c>
      <c r="S19" s="684"/>
      <c r="T19" s="684"/>
      <c r="U19" s="684"/>
      <c r="V19" s="684"/>
      <c r="W19" s="684"/>
      <c r="X19" s="684"/>
      <c r="Y19" s="685"/>
      <c r="Z19" s="686">
        <v>0</v>
      </c>
      <c r="AA19" s="686"/>
      <c r="AB19" s="686"/>
      <c r="AC19" s="686"/>
      <c r="AD19" s="687">
        <v>11697</v>
      </c>
      <c r="AE19" s="687"/>
      <c r="AF19" s="687"/>
      <c r="AG19" s="687"/>
      <c r="AH19" s="687"/>
      <c r="AI19" s="687"/>
      <c r="AJ19" s="687"/>
      <c r="AK19" s="687"/>
      <c r="AL19" s="688">
        <v>0</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v>1679124</v>
      </c>
      <c r="BH19" s="684"/>
      <c r="BI19" s="684"/>
      <c r="BJ19" s="684"/>
      <c r="BK19" s="684"/>
      <c r="BL19" s="684"/>
      <c r="BM19" s="684"/>
      <c r="BN19" s="685"/>
      <c r="BO19" s="686">
        <v>6.9</v>
      </c>
      <c r="BP19" s="686"/>
      <c r="BQ19" s="686"/>
      <c r="BR19" s="686"/>
      <c r="BS19" s="692" t="s">
        <v>139</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240</v>
      </c>
      <c r="CS19" s="684"/>
      <c r="CT19" s="684"/>
      <c r="CU19" s="684"/>
      <c r="CV19" s="684"/>
      <c r="CW19" s="684"/>
      <c r="CX19" s="684"/>
      <c r="CY19" s="685"/>
      <c r="CZ19" s="686" t="s">
        <v>234</v>
      </c>
      <c r="DA19" s="686"/>
      <c r="DB19" s="686"/>
      <c r="DC19" s="686"/>
      <c r="DD19" s="692" t="s">
        <v>139</v>
      </c>
      <c r="DE19" s="684"/>
      <c r="DF19" s="684"/>
      <c r="DG19" s="684"/>
      <c r="DH19" s="684"/>
      <c r="DI19" s="684"/>
      <c r="DJ19" s="684"/>
      <c r="DK19" s="684"/>
      <c r="DL19" s="684"/>
      <c r="DM19" s="684"/>
      <c r="DN19" s="684"/>
      <c r="DO19" s="684"/>
      <c r="DP19" s="685"/>
      <c r="DQ19" s="692" t="s">
        <v>240</v>
      </c>
      <c r="DR19" s="684"/>
      <c r="DS19" s="684"/>
      <c r="DT19" s="684"/>
      <c r="DU19" s="684"/>
      <c r="DV19" s="684"/>
      <c r="DW19" s="684"/>
      <c r="DX19" s="684"/>
      <c r="DY19" s="684"/>
      <c r="DZ19" s="684"/>
      <c r="EA19" s="684"/>
      <c r="EB19" s="684"/>
      <c r="EC19" s="693"/>
    </row>
    <row r="20" spans="2:133" ht="11.25" customHeight="1" x14ac:dyDescent="0.15">
      <c r="B20" s="680" t="s">
        <v>275</v>
      </c>
      <c r="C20" s="681"/>
      <c r="D20" s="681"/>
      <c r="E20" s="681"/>
      <c r="F20" s="681"/>
      <c r="G20" s="681"/>
      <c r="H20" s="681"/>
      <c r="I20" s="681"/>
      <c r="J20" s="681"/>
      <c r="K20" s="681"/>
      <c r="L20" s="681"/>
      <c r="M20" s="681"/>
      <c r="N20" s="681"/>
      <c r="O20" s="681"/>
      <c r="P20" s="681"/>
      <c r="Q20" s="682"/>
      <c r="R20" s="683">
        <v>3771</v>
      </c>
      <c r="S20" s="684"/>
      <c r="T20" s="684"/>
      <c r="U20" s="684"/>
      <c r="V20" s="684"/>
      <c r="W20" s="684"/>
      <c r="X20" s="684"/>
      <c r="Y20" s="685"/>
      <c r="Z20" s="686">
        <v>0</v>
      </c>
      <c r="AA20" s="686"/>
      <c r="AB20" s="686"/>
      <c r="AC20" s="686"/>
      <c r="AD20" s="687">
        <v>3771</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v>1679124</v>
      </c>
      <c r="BH20" s="684"/>
      <c r="BI20" s="684"/>
      <c r="BJ20" s="684"/>
      <c r="BK20" s="684"/>
      <c r="BL20" s="684"/>
      <c r="BM20" s="684"/>
      <c r="BN20" s="685"/>
      <c r="BO20" s="686">
        <v>6.9</v>
      </c>
      <c r="BP20" s="686"/>
      <c r="BQ20" s="686"/>
      <c r="BR20" s="686"/>
      <c r="BS20" s="692" t="s">
        <v>234</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62771041</v>
      </c>
      <c r="CS20" s="684"/>
      <c r="CT20" s="684"/>
      <c r="CU20" s="684"/>
      <c r="CV20" s="684"/>
      <c r="CW20" s="684"/>
      <c r="CX20" s="684"/>
      <c r="CY20" s="685"/>
      <c r="CZ20" s="686">
        <v>100</v>
      </c>
      <c r="DA20" s="686"/>
      <c r="DB20" s="686"/>
      <c r="DC20" s="686"/>
      <c r="DD20" s="692">
        <v>4160331</v>
      </c>
      <c r="DE20" s="684"/>
      <c r="DF20" s="684"/>
      <c r="DG20" s="684"/>
      <c r="DH20" s="684"/>
      <c r="DI20" s="684"/>
      <c r="DJ20" s="684"/>
      <c r="DK20" s="684"/>
      <c r="DL20" s="684"/>
      <c r="DM20" s="684"/>
      <c r="DN20" s="684"/>
      <c r="DO20" s="684"/>
      <c r="DP20" s="685"/>
      <c r="DQ20" s="692">
        <v>38951242</v>
      </c>
      <c r="DR20" s="684"/>
      <c r="DS20" s="684"/>
      <c r="DT20" s="684"/>
      <c r="DU20" s="684"/>
      <c r="DV20" s="684"/>
      <c r="DW20" s="684"/>
      <c r="DX20" s="684"/>
      <c r="DY20" s="684"/>
      <c r="DZ20" s="684"/>
      <c r="EA20" s="684"/>
      <c r="EB20" s="684"/>
      <c r="EC20" s="693"/>
    </row>
    <row r="21" spans="2:133" ht="11.25" customHeight="1" x14ac:dyDescent="0.15">
      <c r="B21" s="680" t="s">
        <v>278</v>
      </c>
      <c r="C21" s="681"/>
      <c r="D21" s="681"/>
      <c r="E21" s="681"/>
      <c r="F21" s="681"/>
      <c r="G21" s="681"/>
      <c r="H21" s="681"/>
      <c r="I21" s="681"/>
      <c r="J21" s="681"/>
      <c r="K21" s="681"/>
      <c r="L21" s="681"/>
      <c r="M21" s="681"/>
      <c r="N21" s="681"/>
      <c r="O21" s="681"/>
      <c r="P21" s="681"/>
      <c r="Q21" s="682"/>
      <c r="R21" s="683">
        <v>245098</v>
      </c>
      <c r="S21" s="684"/>
      <c r="T21" s="684"/>
      <c r="U21" s="684"/>
      <c r="V21" s="684"/>
      <c r="W21" s="684"/>
      <c r="X21" s="684"/>
      <c r="Y21" s="685"/>
      <c r="Z21" s="686">
        <v>0.4</v>
      </c>
      <c r="AA21" s="686"/>
      <c r="AB21" s="686"/>
      <c r="AC21" s="686"/>
      <c r="AD21" s="687">
        <v>245098</v>
      </c>
      <c r="AE21" s="687"/>
      <c r="AF21" s="687"/>
      <c r="AG21" s="687"/>
      <c r="AH21" s="687"/>
      <c r="AI21" s="687"/>
      <c r="AJ21" s="687"/>
      <c r="AK21" s="687"/>
      <c r="AL21" s="688">
        <v>0.7</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t="s">
        <v>139</v>
      </c>
      <c r="BH21" s="684"/>
      <c r="BI21" s="684"/>
      <c r="BJ21" s="684"/>
      <c r="BK21" s="684"/>
      <c r="BL21" s="684"/>
      <c r="BM21" s="684"/>
      <c r="BN21" s="685"/>
      <c r="BO21" s="686" t="s">
        <v>240</v>
      </c>
      <c r="BP21" s="686"/>
      <c r="BQ21" s="686"/>
      <c r="BR21" s="686"/>
      <c r="BS21" s="692" t="s">
        <v>240</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280</v>
      </c>
      <c r="C22" s="681"/>
      <c r="D22" s="681"/>
      <c r="E22" s="681"/>
      <c r="F22" s="681"/>
      <c r="G22" s="681"/>
      <c r="H22" s="681"/>
      <c r="I22" s="681"/>
      <c r="J22" s="681"/>
      <c r="K22" s="681"/>
      <c r="L22" s="681"/>
      <c r="M22" s="681"/>
      <c r="N22" s="681"/>
      <c r="O22" s="681"/>
      <c r="P22" s="681"/>
      <c r="Q22" s="682"/>
      <c r="R22" s="683">
        <v>7354043</v>
      </c>
      <c r="S22" s="684"/>
      <c r="T22" s="684"/>
      <c r="U22" s="684"/>
      <c r="V22" s="684"/>
      <c r="W22" s="684"/>
      <c r="X22" s="684"/>
      <c r="Y22" s="685"/>
      <c r="Z22" s="686">
        <v>11.6</v>
      </c>
      <c r="AA22" s="686"/>
      <c r="AB22" s="686"/>
      <c r="AC22" s="686"/>
      <c r="AD22" s="687">
        <v>7002655</v>
      </c>
      <c r="AE22" s="687"/>
      <c r="AF22" s="687"/>
      <c r="AG22" s="687"/>
      <c r="AH22" s="687"/>
      <c r="AI22" s="687"/>
      <c r="AJ22" s="687"/>
      <c r="AK22" s="687"/>
      <c r="AL22" s="688">
        <v>20.399999999999999</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240</v>
      </c>
      <c r="BH22" s="684"/>
      <c r="BI22" s="684"/>
      <c r="BJ22" s="684"/>
      <c r="BK22" s="684"/>
      <c r="BL22" s="684"/>
      <c r="BM22" s="684"/>
      <c r="BN22" s="685"/>
      <c r="BO22" s="686" t="s">
        <v>240</v>
      </c>
      <c r="BP22" s="686"/>
      <c r="BQ22" s="686"/>
      <c r="BR22" s="686"/>
      <c r="BS22" s="692" t="s">
        <v>240</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283</v>
      </c>
      <c r="C23" s="681"/>
      <c r="D23" s="681"/>
      <c r="E23" s="681"/>
      <c r="F23" s="681"/>
      <c r="G23" s="681"/>
      <c r="H23" s="681"/>
      <c r="I23" s="681"/>
      <c r="J23" s="681"/>
      <c r="K23" s="681"/>
      <c r="L23" s="681"/>
      <c r="M23" s="681"/>
      <c r="N23" s="681"/>
      <c r="O23" s="681"/>
      <c r="P23" s="681"/>
      <c r="Q23" s="682"/>
      <c r="R23" s="683">
        <v>7002655</v>
      </c>
      <c r="S23" s="684"/>
      <c r="T23" s="684"/>
      <c r="U23" s="684"/>
      <c r="V23" s="684"/>
      <c r="W23" s="684"/>
      <c r="X23" s="684"/>
      <c r="Y23" s="685"/>
      <c r="Z23" s="686">
        <v>11</v>
      </c>
      <c r="AA23" s="686"/>
      <c r="AB23" s="686"/>
      <c r="AC23" s="686"/>
      <c r="AD23" s="687">
        <v>7002655</v>
      </c>
      <c r="AE23" s="687"/>
      <c r="AF23" s="687"/>
      <c r="AG23" s="687"/>
      <c r="AH23" s="687"/>
      <c r="AI23" s="687"/>
      <c r="AJ23" s="687"/>
      <c r="AK23" s="687"/>
      <c r="AL23" s="688">
        <v>20.399999999999999</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v>1679124</v>
      </c>
      <c r="BH23" s="684"/>
      <c r="BI23" s="684"/>
      <c r="BJ23" s="684"/>
      <c r="BK23" s="684"/>
      <c r="BL23" s="684"/>
      <c r="BM23" s="684"/>
      <c r="BN23" s="685"/>
      <c r="BO23" s="686">
        <v>6.9</v>
      </c>
      <c r="BP23" s="686"/>
      <c r="BQ23" s="686"/>
      <c r="BR23" s="686"/>
      <c r="BS23" s="692" t="s">
        <v>234</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x14ac:dyDescent="0.15">
      <c r="B24" s="680" t="s">
        <v>290</v>
      </c>
      <c r="C24" s="681"/>
      <c r="D24" s="681"/>
      <c r="E24" s="681"/>
      <c r="F24" s="681"/>
      <c r="G24" s="681"/>
      <c r="H24" s="681"/>
      <c r="I24" s="681"/>
      <c r="J24" s="681"/>
      <c r="K24" s="681"/>
      <c r="L24" s="681"/>
      <c r="M24" s="681"/>
      <c r="N24" s="681"/>
      <c r="O24" s="681"/>
      <c r="P24" s="681"/>
      <c r="Q24" s="682"/>
      <c r="R24" s="683">
        <v>351388</v>
      </c>
      <c r="S24" s="684"/>
      <c r="T24" s="684"/>
      <c r="U24" s="684"/>
      <c r="V24" s="684"/>
      <c r="W24" s="684"/>
      <c r="X24" s="684"/>
      <c r="Y24" s="685"/>
      <c r="Z24" s="686">
        <v>0.6</v>
      </c>
      <c r="AA24" s="686"/>
      <c r="AB24" s="686"/>
      <c r="AC24" s="686"/>
      <c r="AD24" s="687" t="s">
        <v>234</v>
      </c>
      <c r="AE24" s="687"/>
      <c r="AF24" s="687"/>
      <c r="AG24" s="687"/>
      <c r="AH24" s="687"/>
      <c r="AI24" s="687"/>
      <c r="AJ24" s="687"/>
      <c r="AK24" s="687"/>
      <c r="AL24" s="688" t="s">
        <v>240</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240</v>
      </c>
      <c r="BH24" s="684"/>
      <c r="BI24" s="684"/>
      <c r="BJ24" s="684"/>
      <c r="BK24" s="684"/>
      <c r="BL24" s="684"/>
      <c r="BM24" s="684"/>
      <c r="BN24" s="685"/>
      <c r="BO24" s="686" t="s">
        <v>240</v>
      </c>
      <c r="BP24" s="686"/>
      <c r="BQ24" s="686"/>
      <c r="BR24" s="686"/>
      <c r="BS24" s="692" t="s">
        <v>234</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36464351</v>
      </c>
      <c r="CS24" s="673"/>
      <c r="CT24" s="673"/>
      <c r="CU24" s="673"/>
      <c r="CV24" s="673"/>
      <c r="CW24" s="673"/>
      <c r="CX24" s="673"/>
      <c r="CY24" s="674"/>
      <c r="CZ24" s="677">
        <v>58.1</v>
      </c>
      <c r="DA24" s="678"/>
      <c r="DB24" s="678"/>
      <c r="DC24" s="697"/>
      <c r="DD24" s="722">
        <v>22101915</v>
      </c>
      <c r="DE24" s="673"/>
      <c r="DF24" s="673"/>
      <c r="DG24" s="673"/>
      <c r="DH24" s="673"/>
      <c r="DI24" s="673"/>
      <c r="DJ24" s="673"/>
      <c r="DK24" s="674"/>
      <c r="DL24" s="722">
        <v>21724031</v>
      </c>
      <c r="DM24" s="673"/>
      <c r="DN24" s="673"/>
      <c r="DO24" s="673"/>
      <c r="DP24" s="673"/>
      <c r="DQ24" s="673"/>
      <c r="DR24" s="673"/>
      <c r="DS24" s="673"/>
      <c r="DT24" s="673"/>
      <c r="DU24" s="673"/>
      <c r="DV24" s="674"/>
      <c r="DW24" s="677">
        <v>59.4</v>
      </c>
      <c r="DX24" s="678"/>
      <c r="DY24" s="678"/>
      <c r="DZ24" s="678"/>
      <c r="EA24" s="678"/>
      <c r="EB24" s="678"/>
      <c r="EC24" s="679"/>
    </row>
    <row r="25" spans="2:133" ht="11.25" customHeight="1" x14ac:dyDescent="0.15">
      <c r="B25" s="680" t="s">
        <v>293</v>
      </c>
      <c r="C25" s="681"/>
      <c r="D25" s="681"/>
      <c r="E25" s="681"/>
      <c r="F25" s="681"/>
      <c r="G25" s="681"/>
      <c r="H25" s="681"/>
      <c r="I25" s="681"/>
      <c r="J25" s="681"/>
      <c r="K25" s="681"/>
      <c r="L25" s="681"/>
      <c r="M25" s="681"/>
      <c r="N25" s="681"/>
      <c r="O25" s="681"/>
      <c r="P25" s="681"/>
      <c r="Q25" s="682"/>
      <c r="R25" s="683" t="s">
        <v>234</v>
      </c>
      <c r="S25" s="684"/>
      <c r="T25" s="684"/>
      <c r="U25" s="684"/>
      <c r="V25" s="684"/>
      <c r="W25" s="684"/>
      <c r="X25" s="684"/>
      <c r="Y25" s="685"/>
      <c r="Z25" s="686" t="s">
        <v>240</v>
      </c>
      <c r="AA25" s="686"/>
      <c r="AB25" s="686"/>
      <c r="AC25" s="686"/>
      <c r="AD25" s="687" t="s">
        <v>240</v>
      </c>
      <c r="AE25" s="687"/>
      <c r="AF25" s="687"/>
      <c r="AG25" s="687"/>
      <c r="AH25" s="687"/>
      <c r="AI25" s="687"/>
      <c r="AJ25" s="687"/>
      <c r="AK25" s="687"/>
      <c r="AL25" s="688" t="s">
        <v>234</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139</v>
      </c>
      <c r="BH25" s="684"/>
      <c r="BI25" s="684"/>
      <c r="BJ25" s="684"/>
      <c r="BK25" s="684"/>
      <c r="BL25" s="684"/>
      <c r="BM25" s="684"/>
      <c r="BN25" s="685"/>
      <c r="BO25" s="686" t="s">
        <v>240</v>
      </c>
      <c r="BP25" s="686"/>
      <c r="BQ25" s="686"/>
      <c r="BR25" s="686"/>
      <c r="BS25" s="692" t="s">
        <v>234</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11832019</v>
      </c>
      <c r="CS25" s="719"/>
      <c r="CT25" s="719"/>
      <c r="CU25" s="719"/>
      <c r="CV25" s="719"/>
      <c r="CW25" s="719"/>
      <c r="CX25" s="719"/>
      <c r="CY25" s="720"/>
      <c r="CZ25" s="688">
        <v>18.8</v>
      </c>
      <c r="DA25" s="717"/>
      <c r="DB25" s="717"/>
      <c r="DC25" s="721"/>
      <c r="DD25" s="692">
        <v>10788321</v>
      </c>
      <c r="DE25" s="719"/>
      <c r="DF25" s="719"/>
      <c r="DG25" s="719"/>
      <c r="DH25" s="719"/>
      <c r="DI25" s="719"/>
      <c r="DJ25" s="719"/>
      <c r="DK25" s="720"/>
      <c r="DL25" s="692">
        <v>10555879</v>
      </c>
      <c r="DM25" s="719"/>
      <c r="DN25" s="719"/>
      <c r="DO25" s="719"/>
      <c r="DP25" s="719"/>
      <c r="DQ25" s="719"/>
      <c r="DR25" s="719"/>
      <c r="DS25" s="719"/>
      <c r="DT25" s="719"/>
      <c r="DU25" s="719"/>
      <c r="DV25" s="720"/>
      <c r="DW25" s="688">
        <v>28.9</v>
      </c>
      <c r="DX25" s="717"/>
      <c r="DY25" s="717"/>
      <c r="DZ25" s="717"/>
      <c r="EA25" s="717"/>
      <c r="EB25" s="717"/>
      <c r="EC25" s="718"/>
    </row>
    <row r="26" spans="2:133" ht="11.25" customHeight="1" x14ac:dyDescent="0.15">
      <c r="B26" s="680" t="s">
        <v>296</v>
      </c>
      <c r="C26" s="681"/>
      <c r="D26" s="681"/>
      <c r="E26" s="681"/>
      <c r="F26" s="681"/>
      <c r="G26" s="681"/>
      <c r="H26" s="681"/>
      <c r="I26" s="681"/>
      <c r="J26" s="681"/>
      <c r="K26" s="681"/>
      <c r="L26" s="681"/>
      <c r="M26" s="681"/>
      <c r="N26" s="681"/>
      <c r="O26" s="681"/>
      <c r="P26" s="681"/>
      <c r="Q26" s="682"/>
      <c r="R26" s="683">
        <v>35920537</v>
      </c>
      <c r="S26" s="684"/>
      <c r="T26" s="684"/>
      <c r="U26" s="684"/>
      <c r="V26" s="684"/>
      <c r="W26" s="684"/>
      <c r="X26" s="684"/>
      <c r="Y26" s="685"/>
      <c r="Z26" s="686">
        <v>56.5</v>
      </c>
      <c r="AA26" s="686"/>
      <c r="AB26" s="686"/>
      <c r="AC26" s="686"/>
      <c r="AD26" s="687">
        <v>33890025</v>
      </c>
      <c r="AE26" s="687"/>
      <c r="AF26" s="687"/>
      <c r="AG26" s="687"/>
      <c r="AH26" s="687"/>
      <c r="AI26" s="687"/>
      <c r="AJ26" s="687"/>
      <c r="AK26" s="687"/>
      <c r="AL26" s="688">
        <v>98.7</v>
      </c>
      <c r="AM26" s="689"/>
      <c r="AN26" s="689"/>
      <c r="AO26" s="690"/>
      <c r="AP26" s="702" t="s">
        <v>297</v>
      </c>
      <c r="AQ26" s="723"/>
      <c r="AR26" s="723"/>
      <c r="AS26" s="723"/>
      <c r="AT26" s="723"/>
      <c r="AU26" s="723"/>
      <c r="AV26" s="723"/>
      <c r="AW26" s="723"/>
      <c r="AX26" s="723"/>
      <c r="AY26" s="723"/>
      <c r="AZ26" s="723"/>
      <c r="BA26" s="723"/>
      <c r="BB26" s="723"/>
      <c r="BC26" s="723"/>
      <c r="BD26" s="723"/>
      <c r="BE26" s="723"/>
      <c r="BF26" s="704"/>
      <c r="BG26" s="683" t="s">
        <v>139</v>
      </c>
      <c r="BH26" s="684"/>
      <c r="BI26" s="684"/>
      <c r="BJ26" s="684"/>
      <c r="BK26" s="684"/>
      <c r="BL26" s="684"/>
      <c r="BM26" s="684"/>
      <c r="BN26" s="685"/>
      <c r="BO26" s="686" t="s">
        <v>139</v>
      </c>
      <c r="BP26" s="686"/>
      <c r="BQ26" s="686"/>
      <c r="BR26" s="686"/>
      <c r="BS26" s="692" t="s">
        <v>240</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8430841</v>
      </c>
      <c r="CS26" s="684"/>
      <c r="CT26" s="684"/>
      <c r="CU26" s="684"/>
      <c r="CV26" s="684"/>
      <c r="CW26" s="684"/>
      <c r="CX26" s="684"/>
      <c r="CY26" s="685"/>
      <c r="CZ26" s="688">
        <v>13.4</v>
      </c>
      <c r="DA26" s="717"/>
      <c r="DB26" s="717"/>
      <c r="DC26" s="721"/>
      <c r="DD26" s="692">
        <v>7677487</v>
      </c>
      <c r="DE26" s="684"/>
      <c r="DF26" s="684"/>
      <c r="DG26" s="684"/>
      <c r="DH26" s="684"/>
      <c r="DI26" s="684"/>
      <c r="DJ26" s="684"/>
      <c r="DK26" s="685"/>
      <c r="DL26" s="692" t="s">
        <v>234</v>
      </c>
      <c r="DM26" s="684"/>
      <c r="DN26" s="684"/>
      <c r="DO26" s="684"/>
      <c r="DP26" s="684"/>
      <c r="DQ26" s="684"/>
      <c r="DR26" s="684"/>
      <c r="DS26" s="684"/>
      <c r="DT26" s="684"/>
      <c r="DU26" s="684"/>
      <c r="DV26" s="685"/>
      <c r="DW26" s="688" t="s">
        <v>234</v>
      </c>
      <c r="DX26" s="717"/>
      <c r="DY26" s="717"/>
      <c r="DZ26" s="717"/>
      <c r="EA26" s="717"/>
      <c r="EB26" s="717"/>
      <c r="EC26" s="718"/>
    </row>
    <row r="27" spans="2:133" ht="11.25" customHeight="1" x14ac:dyDescent="0.15">
      <c r="B27" s="680" t="s">
        <v>299</v>
      </c>
      <c r="C27" s="681"/>
      <c r="D27" s="681"/>
      <c r="E27" s="681"/>
      <c r="F27" s="681"/>
      <c r="G27" s="681"/>
      <c r="H27" s="681"/>
      <c r="I27" s="681"/>
      <c r="J27" s="681"/>
      <c r="K27" s="681"/>
      <c r="L27" s="681"/>
      <c r="M27" s="681"/>
      <c r="N27" s="681"/>
      <c r="O27" s="681"/>
      <c r="P27" s="681"/>
      <c r="Q27" s="682"/>
      <c r="R27" s="683">
        <v>21812</v>
      </c>
      <c r="S27" s="684"/>
      <c r="T27" s="684"/>
      <c r="U27" s="684"/>
      <c r="V27" s="684"/>
      <c r="W27" s="684"/>
      <c r="X27" s="684"/>
      <c r="Y27" s="685"/>
      <c r="Z27" s="686">
        <v>0</v>
      </c>
      <c r="AA27" s="686"/>
      <c r="AB27" s="686"/>
      <c r="AC27" s="686"/>
      <c r="AD27" s="687">
        <v>21812</v>
      </c>
      <c r="AE27" s="687"/>
      <c r="AF27" s="687"/>
      <c r="AG27" s="687"/>
      <c r="AH27" s="687"/>
      <c r="AI27" s="687"/>
      <c r="AJ27" s="687"/>
      <c r="AK27" s="687"/>
      <c r="AL27" s="688">
        <v>0.1</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24400767</v>
      </c>
      <c r="BH27" s="684"/>
      <c r="BI27" s="684"/>
      <c r="BJ27" s="684"/>
      <c r="BK27" s="684"/>
      <c r="BL27" s="684"/>
      <c r="BM27" s="684"/>
      <c r="BN27" s="685"/>
      <c r="BO27" s="686">
        <v>100</v>
      </c>
      <c r="BP27" s="686"/>
      <c r="BQ27" s="686"/>
      <c r="BR27" s="686"/>
      <c r="BS27" s="692">
        <v>343341</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19240554</v>
      </c>
      <c r="CS27" s="719"/>
      <c r="CT27" s="719"/>
      <c r="CU27" s="719"/>
      <c r="CV27" s="719"/>
      <c r="CW27" s="719"/>
      <c r="CX27" s="719"/>
      <c r="CY27" s="720"/>
      <c r="CZ27" s="688">
        <v>30.7</v>
      </c>
      <c r="DA27" s="717"/>
      <c r="DB27" s="717"/>
      <c r="DC27" s="721"/>
      <c r="DD27" s="692">
        <v>6196842</v>
      </c>
      <c r="DE27" s="719"/>
      <c r="DF27" s="719"/>
      <c r="DG27" s="719"/>
      <c r="DH27" s="719"/>
      <c r="DI27" s="719"/>
      <c r="DJ27" s="719"/>
      <c r="DK27" s="720"/>
      <c r="DL27" s="692">
        <v>6051400</v>
      </c>
      <c r="DM27" s="719"/>
      <c r="DN27" s="719"/>
      <c r="DO27" s="719"/>
      <c r="DP27" s="719"/>
      <c r="DQ27" s="719"/>
      <c r="DR27" s="719"/>
      <c r="DS27" s="719"/>
      <c r="DT27" s="719"/>
      <c r="DU27" s="719"/>
      <c r="DV27" s="720"/>
      <c r="DW27" s="688">
        <v>16.5</v>
      </c>
      <c r="DX27" s="717"/>
      <c r="DY27" s="717"/>
      <c r="DZ27" s="717"/>
      <c r="EA27" s="717"/>
      <c r="EB27" s="717"/>
      <c r="EC27" s="718"/>
    </row>
    <row r="28" spans="2:133" ht="11.25" customHeight="1" x14ac:dyDescent="0.15">
      <c r="B28" s="680" t="s">
        <v>302</v>
      </c>
      <c r="C28" s="681"/>
      <c r="D28" s="681"/>
      <c r="E28" s="681"/>
      <c r="F28" s="681"/>
      <c r="G28" s="681"/>
      <c r="H28" s="681"/>
      <c r="I28" s="681"/>
      <c r="J28" s="681"/>
      <c r="K28" s="681"/>
      <c r="L28" s="681"/>
      <c r="M28" s="681"/>
      <c r="N28" s="681"/>
      <c r="O28" s="681"/>
      <c r="P28" s="681"/>
      <c r="Q28" s="682"/>
      <c r="R28" s="683">
        <v>288045</v>
      </c>
      <c r="S28" s="684"/>
      <c r="T28" s="684"/>
      <c r="U28" s="684"/>
      <c r="V28" s="684"/>
      <c r="W28" s="684"/>
      <c r="X28" s="684"/>
      <c r="Y28" s="685"/>
      <c r="Z28" s="686">
        <v>0.5</v>
      </c>
      <c r="AA28" s="686"/>
      <c r="AB28" s="686"/>
      <c r="AC28" s="686"/>
      <c r="AD28" s="687" t="s">
        <v>139</v>
      </c>
      <c r="AE28" s="687"/>
      <c r="AF28" s="687"/>
      <c r="AG28" s="687"/>
      <c r="AH28" s="687"/>
      <c r="AI28" s="687"/>
      <c r="AJ28" s="687"/>
      <c r="AK28" s="687"/>
      <c r="AL28" s="688" t="s">
        <v>139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5391778</v>
      </c>
      <c r="CS28" s="684"/>
      <c r="CT28" s="684"/>
      <c r="CU28" s="684"/>
      <c r="CV28" s="684"/>
      <c r="CW28" s="684"/>
      <c r="CX28" s="684"/>
      <c r="CY28" s="685"/>
      <c r="CZ28" s="688">
        <v>8.6</v>
      </c>
      <c r="DA28" s="717"/>
      <c r="DB28" s="717"/>
      <c r="DC28" s="721"/>
      <c r="DD28" s="692">
        <v>5116752</v>
      </c>
      <c r="DE28" s="684"/>
      <c r="DF28" s="684"/>
      <c r="DG28" s="684"/>
      <c r="DH28" s="684"/>
      <c r="DI28" s="684"/>
      <c r="DJ28" s="684"/>
      <c r="DK28" s="685"/>
      <c r="DL28" s="692">
        <v>5116752</v>
      </c>
      <c r="DM28" s="684"/>
      <c r="DN28" s="684"/>
      <c r="DO28" s="684"/>
      <c r="DP28" s="684"/>
      <c r="DQ28" s="684"/>
      <c r="DR28" s="684"/>
      <c r="DS28" s="684"/>
      <c r="DT28" s="684"/>
      <c r="DU28" s="684"/>
      <c r="DV28" s="685"/>
      <c r="DW28" s="688">
        <v>14</v>
      </c>
      <c r="DX28" s="717"/>
      <c r="DY28" s="717"/>
      <c r="DZ28" s="717"/>
      <c r="EA28" s="717"/>
      <c r="EB28" s="717"/>
      <c r="EC28" s="718"/>
    </row>
    <row r="29" spans="2:133" ht="11.25" customHeight="1" x14ac:dyDescent="0.15">
      <c r="B29" s="680" t="s">
        <v>304</v>
      </c>
      <c r="C29" s="681"/>
      <c r="D29" s="681"/>
      <c r="E29" s="681"/>
      <c r="F29" s="681"/>
      <c r="G29" s="681"/>
      <c r="H29" s="681"/>
      <c r="I29" s="681"/>
      <c r="J29" s="681"/>
      <c r="K29" s="681"/>
      <c r="L29" s="681"/>
      <c r="M29" s="681"/>
      <c r="N29" s="681"/>
      <c r="O29" s="681"/>
      <c r="P29" s="681"/>
      <c r="Q29" s="682"/>
      <c r="R29" s="683">
        <v>1285336</v>
      </c>
      <c r="S29" s="684"/>
      <c r="T29" s="684"/>
      <c r="U29" s="684"/>
      <c r="V29" s="684"/>
      <c r="W29" s="684"/>
      <c r="X29" s="684"/>
      <c r="Y29" s="685"/>
      <c r="Z29" s="686">
        <v>2</v>
      </c>
      <c r="AA29" s="686"/>
      <c r="AB29" s="686"/>
      <c r="AC29" s="686"/>
      <c r="AD29" s="687">
        <v>320295</v>
      </c>
      <c r="AE29" s="687"/>
      <c r="AF29" s="687"/>
      <c r="AG29" s="687"/>
      <c r="AH29" s="687"/>
      <c r="AI29" s="687"/>
      <c r="AJ29" s="687"/>
      <c r="AK29" s="687"/>
      <c r="AL29" s="688">
        <v>0.9</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305</v>
      </c>
      <c r="CE29" s="728"/>
      <c r="CF29" s="698" t="s">
        <v>306</v>
      </c>
      <c r="CG29" s="699"/>
      <c r="CH29" s="699"/>
      <c r="CI29" s="699"/>
      <c r="CJ29" s="699"/>
      <c r="CK29" s="699"/>
      <c r="CL29" s="699"/>
      <c r="CM29" s="699"/>
      <c r="CN29" s="699"/>
      <c r="CO29" s="699"/>
      <c r="CP29" s="699"/>
      <c r="CQ29" s="700"/>
      <c r="CR29" s="683">
        <v>5376604</v>
      </c>
      <c r="CS29" s="719"/>
      <c r="CT29" s="719"/>
      <c r="CU29" s="719"/>
      <c r="CV29" s="719"/>
      <c r="CW29" s="719"/>
      <c r="CX29" s="719"/>
      <c r="CY29" s="720"/>
      <c r="CZ29" s="688">
        <v>8.6</v>
      </c>
      <c r="DA29" s="717"/>
      <c r="DB29" s="717"/>
      <c r="DC29" s="721"/>
      <c r="DD29" s="692">
        <v>5101578</v>
      </c>
      <c r="DE29" s="719"/>
      <c r="DF29" s="719"/>
      <c r="DG29" s="719"/>
      <c r="DH29" s="719"/>
      <c r="DI29" s="719"/>
      <c r="DJ29" s="719"/>
      <c r="DK29" s="720"/>
      <c r="DL29" s="692">
        <v>5101578</v>
      </c>
      <c r="DM29" s="719"/>
      <c r="DN29" s="719"/>
      <c r="DO29" s="719"/>
      <c r="DP29" s="719"/>
      <c r="DQ29" s="719"/>
      <c r="DR29" s="719"/>
      <c r="DS29" s="719"/>
      <c r="DT29" s="719"/>
      <c r="DU29" s="719"/>
      <c r="DV29" s="720"/>
      <c r="DW29" s="688">
        <v>13.9</v>
      </c>
      <c r="DX29" s="717"/>
      <c r="DY29" s="717"/>
      <c r="DZ29" s="717"/>
      <c r="EA29" s="717"/>
      <c r="EB29" s="717"/>
      <c r="EC29" s="718"/>
    </row>
    <row r="30" spans="2:133" ht="11.25" customHeight="1" x14ac:dyDescent="0.15">
      <c r="B30" s="680" t="s">
        <v>307</v>
      </c>
      <c r="C30" s="681"/>
      <c r="D30" s="681"/>
      <c r="E30" s="681"/>
      <c r="F30" s="681"/>
      <c r="G30" s="681"/>
      <c r="H30" s="681"/>
      <c r="I30" s="681"/>
      <c r="J30" s="681"/>
      <c r="K30" s="681"/>
      <c r="L30" s="681"/>
      <c r="M30" s="681"/>
      <c r="N30" s="681"/>
      <c r="O30" s="681"/>
      <c r="P30" s="681"/>
      <c r="Q30" s="682"/>
      <c r="R30" s="683">
        <v>129050</v>
      </c>
      <c r="S30" s="684"/>
      <c r="T30" s="684"/>
      <c r="U30" s="684"/>
      <c r="V30" s="684"/>
      <c r="W30" s="684"/>
      <c r="X30" s="684"/>
      <c r="Y30" s="685"/>
      <c r="Z30" s="686">
        <v>0.2</v>
      </c>
      <c r="AA30" s="686"/>
      <c r="AB30" s="686"/>
      <c r="AC30" s="686"/>
      <c r="AD30" s="687" t="s">
        <v>240</v>
      </c>
      <c r="AE30" s="687"/>
      <c r="AF30" s="687"/>
      <c r="AG30" s="687"/>
      <c r="AH30" s="687"/>
      <c r="AI30" s="687"/>
      <c r="AJ30" s="687"/>
      <c r="AK30" s="687"/>
      <c r="AL30" s="688" t="s">
        <v>234</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308</v>
      </c>
      <c r="BH30" s="736"/>
      <c r="BI30" s="736"/>
      <c r="BJ30" s="736"/>
      <c r="BK30" s="736"/>
      <c r="BL30" s="736"/>
      <c r="BM30" s="736"/>
      <c r="BN30" s="736"/>
      <c r="BO30" s="736"/>
      <c r="BP30" s="736"/>
      <c r="BQ30" s="737"/>
      <c r="BR30" s="662" t="s">
        <v>309</v>
      </c>
      <c r="BS30" s="736"/>
      <c r="BT30" s="736"/>
      <c r="BU30" s="736"/>
      <c r="BV30" s="736"/>
      <c r="BW30" s="736"/>
      <c r="BX30" s="736"/>
      <c r="BY30" s="736"/>
      <c r="BZ30" s="736"/>
      <c r="CA30" s="736"/>
      <c r="CB30" s="737"/>
      <c r="CD30" s="729"/>
      <c r="CE30" s="730"/>
      <c r="CF30" s="698" t="s">
        <v>310</v>
      </c>
      <c r="CG30" s="699"/>
      <c r="CH30" s="699"/>
      <c r="CI30" s="699"/>
      <c r="CJ30" s="699"/>
      <c r="CK30" s="699"/>
      <c r="CL30" s="699"/>
      <c r="CM30" s="699"/>
      <c r="CN30" s="699"/>
      <c r="CO30" s="699"/>
      <c r="CP30" s="699"/>
      <c r="CQ30" s="700"/>
      <c r="CR30" s="683">
        <v>5145728</v>
      </c>
      <c r="CS30" s="684"/>
      <c r="CT30" s="684"/>
      <c r="CU30" s="684"/>
      <c r="CV30" s="684"/>
      <c r="CW30" s="684"/>
      <c r="CX30" s="684"/>
      <c r="CY30" s="685"/>
      <c r="CZ30" s="688">
        <v>8.1999999999999993</v>
      </c>
      <c r="DA30" s="717"/>
      <c r="DB30" s="717"/>
      <c r="DC30" s="721"/>
      <c r="DD30" s="692">
        <v>4874737</v>
      </c>
      <c r="DE30" s="684"/>
      <c r="DF30" s="684"/>
      <c r="DG30" s="684"/>
      <c r="DH30" s="684"/>
      <c r="DI30" s="684"/>
      <c r="DJ30" s="684"/>
      <c r="DK30" s="685"/>
      <c r="DL30" s="692">
        <v>4874737</v>
      </c>
      <c r="DM30" s="684"/>
      <c r="DN30" s="684"/>
      <c r="DO30" s="684"/>
      <c r="DP30" s="684"/>
      <c r="DQ30" s="684"/>
      <c r="DR30" s="684"/>
      <c r="DS30" s="684"/>
      <c r="DT30" s="684"/>
      <c r="DU30" s="684"/>
      <c r="DV30" s="685"/>
      <c r="DW30" s="688">
        <v>13.3</v>
      </c>
      <c r="DX30" s="717"/>
      <c r="DY30" s="717"/>
      <c r="DZ30" s="717"/>
      <c r="EA30" s="717"/>
      <c r="EB30" s="717"/>
      <c r="EC30" s="718"/>
    </row>
    <row r="31" spans="2:133" ht="11.25" customHeight="1" x14ac:dyDescent="0.15">
      <c r="B31" s="680" t="s">
        <v>311</v>
      </c>
      <c r="C31" s="681"/>
      <c r="D31" s="681"/>
      <c r="E31" s="681"/>
      <c r="F31" s="681"/>
      <c r="G31" s="681"/>
      <c r="H31" s="681"/>
      <c r="I31" s="681"/>
      <c r="J31" s="681"/>
      <c r="K31" s="681"/>
      <c r="L31" s="681"/>
      <c r="M31" s="681"/>
      <c r="N31" s="681"/>
      <c r="O31" s="681"/>
      <c r="P31" s="681"/>
      <c r="Q31" s="682"/>
      <c r="R31" s="683">
        <v>12299638</v>
      </c>
      <c r="S31" s="684"/>
      <c r="T31" s="684"/>
      <c r="U31" s="684"/>
      <c r="V31" s="684"/>
      <c r="W31" s="684"/>
      <c r="X31" s="684"/>
      <c r="Y31" s="685"/>
      <c r="Z31" s="686">
        <v>19.399999999999999</v>
      </c>
      <c r="AA31" s="686"/>
      <c r="AB31" s="686"/>
      <c r="AC31" s="686"/>
      <c r="AD31" s="687" t="s">
        <v>240</v>
      </c>
      <c r="AE31" s="687"/>
      <c r="AF31" s="687"/>
      <c r="AG31" s="687"/>
      <c r="AH31" s="687"/>
      <c r="AI31" s="687"/>
      <c r="AJ31" s="687"/>
      <c r="AK31" s="687"/>
      <c r="AL31" s="688" t="s">
        <v>240</v>
      </c>
      <c r="AM31" s="689"/>
      <c r="AN31" s="689"/>
      <c r="AO31" s="690"/>
      <c r="AP31" s="740" t="s">
        <v>312</v>
      </c>
      <c r="AQ31" s="741"/>
      <c r="AR31" s="741"/>
      <c r="AS31" s="741"/>
      <c r="AT31" s="746" t="s">
        <v>313</v>
      </c>
      <c r="AU31" s="231"/>
      <c r="AV31" s="231"/>
      <c r="AW31" s="231"/>
      <c r="AX31" s="669" t="s">
        <v>188</v>
      </c>
      <c r="AY31" s="670"/>
      <c r="AZ31" s="670"/>
      <c r="BA31" s="670"/>
      <c r="BB31" s="670"/>
      <c r="BC31" s="670"/>
      <c r="BD31" s="670"/>
      <c r="BE31" s="670"/>
      <c r="BF31" s="671"/>
      <c r="BG31" s="751">
        <v>99</v>
      </c>
      <c r="BH31" s="738"/>
      <c r="BI31" s="738"/>
      <c r="BJ31" s="738"/>
      <c r="BK31" s="738"/>
      <c r="BL31" s="738"/>
      <c r="BM31" s="678">
        <v>97.5</v>
      </c>
      <c r="BN31" s="738"/>
      <c r="BO31" s="738"/>
      <c r="BP31" s="738"/>
      <c r="BQ31" s="739"/>
      <c r="BR31" s="751">
        <v>99</v>
      </c>
      <c r="BS31" s="738"/>
      <c r="BT31" s="738"/>
      <c r="BU31" s="738"/>
      <c r="BV31" s="738"/>
      <c r="BW31" s="738"/>
      <c r="BX31" s="678">
        <v>97.2</v>
      </c>
      <c r="BY31" s="738"/>
      <c r="BZ31" s="738"/>
      <c r="CA31" s="738"/>
      <c r="CB31" s="739"/>
      <c r="CD31" s="729"/>
      <c r="CE31" s="730"/>
      <c r="CF31" s="698" t="s">
        <v>314</v>
      </c>
      <c r="CG31" s="699"/>
      <c r="CH31" s="699"/>
      <c r="CI31" s="699"/>
      <c r="CJ31" s="699"/>
      <c r="CK31" s="699"/>
      <c r="CL31" s="699"/>
      <c r="CM31" s="699"/>
      <c r="CN31" s="699"/>
      <c r="CO31" s="699"/>
      <c r="CP31" s="699"/>
      <c r="CQ31" s="700"/>
      <c r="CR31" s="683">
        <v>230876</v>
      </c>
      <c r="CS31" s="719"/>
      <c r="CT31" s="719"/>
      <c r="CU31" s="719"/>
      <c r="CV31" s="719"/>
      <c r="CW31" s="719"/>
      <c r="CX31" s="719"/>
      <c r="CY31" s="720"/>
      <c r="CZ31" s="688">
        <v>0.4</v>
      </c>
      <c r="DA31" s="717"/>
      <c r="DB31" s="717"/>
      <c r="DC31" s="721"/>
      <c r="DD31" s="692">
        <v>226841</v>
      </c>
      <c r="DE31" s="719"/>
      <c r="DF31" s="719"/>
      <c r="DG31" s="719"/>
      <c r="DH31" s="719"/>
      <c r="DI31" s="719"/>
      <c r="DJ31" s="719"/>
      <c r="DK31" s="720"/>
      <c r="DL31" s="692">
        <v>226841</v>
      </c>
      <c r="DM31" s="719"/>
      <c r="DN31" s="719"/>
      <c r="DO31" s="719"/>
      <c r="DP31" s="719"/>
      <c r="DQ31" s="719"/>
      <c r="DR31" s="719"/>
      <c r="DS31" s="719"/>
      <c r="DT31" s="719"/>
      <c r="DU31" s="719"/>
      <c r="DV31" s="720"/>
      <c r="DW31" s="688">
        <v>0.6</v>
      </c>
      <c r="DX31" s="717"/>
      <c r="DY31" s="717"/>
      <c r="DZ31" s="717"/>
      <c r="EA31" s="717"/>
      <c r="EB31" s="717"/>
      <c r="EC31" s="718"/>
    </row>
    <row r="32" spans="2:133" ht="11.25" customHeight="1" x14ac:dyDescent="0.15">
      <c r="B32" s="733" t="s">
        <v>315</v>
      </c>
      <c r="C32" s="734"/>
      <c r="D32" s="734"/>
      <c r="E32" s="734"/>
      <c r="F32" s="734"/>
      <c r="G32" s="734"/>
      <c r="H32" s="734"/>
      <c r="I32" s="734"/>
      <c r="J32" s="734"/>
      <c r="K32" s="734"/>
      <c r="L32" s="734"/>
      <c r="M32" s="734"/>
      <c r="N32" s="734"/>
      <c r="O32" s="734"/>
      <c r="P32" s="734"/>
      <c r="Q32" s="735"/>
      <c r="R32" s="683">
        <v>70179</v>
      </c>
      <c r="S32" s="684"/>
      <c r="T32" s="684"/>
      <c r="U32" s="684"/>
      <c r="V32" s="684"/>
      <c r="W32" s="684"/>
      <c r="X32" s="684"/>
      <c r="Y32" s="685"/>
      <c r="Z32" s="686">
        <v>0.1</v>
      </c>
      <c r="AA32" s="686"/>
      <c r="AB32" s="686"/>
      <c r="AC32" s="686"/>
      <c r="AD32" s="687">
        <v>70179</v>
      </c>
      <c r="AE32" s="687"/>
      <c r="AF32" s="687"/>
      <c r="AG32" s="687"/>
      <c r="AH32" s="687"/>
      <c r="AI32" s="687"/>
      <c r="AJ32" s="687"/>
      <c r="AK32" s="687"/>
      <c r="AL32" s="688">
        <v>0.2</v>
      </c>
      <c r="AM32" s="689"/>
      <c r="AN32" s="689"/>
      <c r="AO32" s="690"/>
      <c r="AP32" s="742"/>
      <c r="AQ32" s="743"/>
      <c r="AR32" s="743"/>
      <c r="AS32" s="743"/>
      <c r="AT32" s="747"/>
      <c r="AU32" s="230" t="s">
        <v>316</v>
      </c>
      <c r="AV32" s="230"/>
      <c r="AW32" s="230"/>
      <c r="AX32" s="680" t="s">
        <v>317</v>
      </c>
      <c r="AY32" s="681"/>
      <c r="AZ32" s="681"/>
      <c r="BA32" s="681"/>
      <c r="BB32" s="681"/>
      <c r="BC32" s="681"/>
      <c r="BD32" s="681"/>
      <c r="BE32" s="681"/>
      <c r="BF32" s="682"/>
      <c r="BG32" s="752">
        <v>99.1</v>
      </c>
      <c r="BH32" s="719"/>
      <c r="BI32" s="719"/>
      <c r="BJ32" s="719"/>
      <c r="BK32" s="719"/>
      <c r="BL32" s="719"/>
      <c r="BM32" s="689">
        <v>97.7</v>
      </c>
      <c r="BN32" s="749"/>
      <c r="BO32" s="749"/>
      <c r="BP32" s="749"/>
      <c r="BQ32" s="750"/>
      <c r="BR32" s="752">
        <v>99.1</v>
      </c>
      <c r="BS32" s="719"/>
      <c r="BT32" s="719"/>
      <c r="BU32" s="719"/>
      <c r="BV32" s="719"/>
      <c r="BW32" s="719"/>
      <c r="BX32" s="689">
        <v>97.3</v>
      </c>
      <c r="BY32" s="749"/>
      <c r="BZ32" s="749"/>
      <c r="CA32" s="749"/>
      <c r="CB32" s="750"/>
      <c r="CD32" s="731"/>
      <c r="CE32" s="732"/>
      <c r="CF32" s="698" t="s">
        <v>318</v>
      </c>
      <c r="CG32" s="699"/>
      <c r="CH32" s="699"/>
      <c r="CI32" s="699"/>
      <c r="CJ32" s="699"/>
      <c r="CK32" s="699"/>
      <c r="CL32" s="699"/>
      <c r="CM32" s="699"/>
      <c r="CN32" s="699"/>
      <c r="CO32" s="699"/>
      <c r="CP32" s="699"/>
      <c r="CQ32" s="700"/>
      <c r="CR32" s="683">
        <v>15174</v>
      </c>
      <c r="CS32" s="684"/>
      <c r="CT32" s="684"/>
      <c r="CU32" s="684"/>
      <c r="CV32" s="684"/>
      <c r="CW32" s="684"/>
      <c r="CX32" s="684"/>
      <c r="CY32" s="685"/>
      <c r="CZ32" s="688">
        <v>0</v>
      </c>
      <c r="DA32" s="717"/>
      <c r="DB32" s="717"/>
      <c r="DC32" s="721"/>
      <c r="DD32" s="692">
        <v>15174</v>
      </c>
      <c r="DE32" s="684"/>
      <c r="DF32" s="684"/>
      <c r="DG32" s="684"/>
      <c r="DH32" s="684"/>
      <c r="DI32" s="684"/>
      <c r="DJ32" s="684"/>
      <c r="DK32" s="685"/>
      <c r="DL32" s="692">
        <v>15174</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319</v>
      </c>
      <c r="C33" s="681"/>
      <c r="D33" s="681"/>
      <c r="E33" s="681"/>
      <c r="F33" s="681"/>
      <c r="G33" s="681"/>
      <c r="H33" s="681"/>
      <c r="I33" s="681"/>
      <c r="J33" s="681"/>
      <c r="K33" s="681"/>
      <c r="L33" s="681"/>
      <c r="M33" s="681"/>
      <c r="N33" s="681"/>
      <c r="O33" s="681"/>
      <c r="P33" s="681"/>
      <c r="Q33" s="682"/>
      <c r="R33" s="683">
        <v>5157413</v>
      </c>
      <c r="S33" s="684"/>
      <c r="T33" s="684"/>
      <c r="U33" s="684"/>
      <c r="V33" s="684"/>
      <c r="W33" s="684"/>
      <c r="X33" s="684"/>
      <c r="Y33" s="685"/>
      <c r="Z33" s="686">
        <v>8.1</v>
      </c>
      <c r="AA33" s="686"/>
      <c r="AB33" s="686"/>
      <c r="AC33" s="686"/>
      <c r="AD33" s="687" t="s">
        <v>139</v>
      </c>
      <c r="AE33" s="687"/>
      <c r="AF33" s="687"/>
      <c r="AG33" s="687"/>
      <c r="AH33" s="687"/>
      <c r="AI33" s="687"/>
      <c r="AJ33" s="687"/>
      <c r="AK33" s="687"/>
      <c r="AL33" s="688" t="s">
        <v>240</v>
      </c>
      <c r="AM33" s="689"/>
      <c r="AN33" s="689"/>
      <c r="AO33" s="690"/>
      <c r="AP33" s="744"/>
      <c r="AQ33" s="745"/>
      <c r="AR33" s="745"/>
      <c r="AS33" s="745"/>
      <c r="AT33" s="748"/>
      <c r="AU33" s="232"/>
      <c r="AV33" s="232"/>
      <c r="AW33" s="232"/>
      <c r="AX33" s="724" t="s">
        <v>320</v>
      </c>
      <c r="AY33" s="725"/>
      <c r="AZ33" s="725"/>
      <c r="BA33" s="725"/>
      <c r="BB33" s="725"/>
      <c r="BC33" s="725"/>
      <c r="BD33" s="725"/>
      <c r="BE33" s="725"/>
      <c r="BF33" s="726"/>
      <c r="BG33" s="753">
        <v>98.9</v>
      </c>
      <c r="BH33" s="754"/>
      <c r="BI33" s="754"/>
      <c r="BJ33" s="754"/>
      <c r="BK33" s="754"/>
      <c r="BL33" s="754"/>
      <c r="BM33" s="755">
        <v>97.2</v>
      </c>
      <c r="BN33" s="754"/>
      <c r="BO33" s="754"/>
      <c r="BP33" s="754"/>
      <c r="BQ33" s="756"/>
      <c r="BR33" s="753">
        <v>98.8</v>
      </c>
      <c r="BS33" s="754"/>
      <c r="BT33" s="754"/>
      <c r="BU33" s="754"/>
      <c r="BV33" s="754"/>
      <c r="BW33" s="754"/>
      <c r="BX33" s="755">
        <v>97</v>
      </c>
      <c r="BY33" s="754"/>
      <c r="BZ33" s="754"/>
      <c r="CA33" s="754"/>
      <c r="CB33" s="756"/>
      <c r="CD33" s="698" t="s">
        <v>321</v>
      </c>
      <c r="CE33" s="699"/>
      <c r="CF33" s="699"/>
      <c r="CG33" s="699"/>
      <c r="CH33" s="699"/>
      <c r="CI33" s="699"/>
      <c r="CJ33" s="699"/>
      <c r="CK33" s="699"/>
      <c r="CL33" s="699"/>
      <c r="CM33" s="699"/>
      <c r="CN33" s="699"/>
      <c r="CO33" s="699"/>
      <c r="CP33" s="699"/>
      <c r="CQ33" s="700"/>
      <c r="CR33" s="683">
        <v>22120342</v>
      </c>
      <c r="CS33" s="719"/>
      <c r="CT33" s="719"/>
      <c r="CU33" s="719"/>
      <c r="CV33" s="719"/>
      <c r="CW33" s="719"/>
      <c r="CX33" s="719"/>
      <c r="CY33" s="720"/>
      <c r="CZ33" s="688">
        <v>35.200000000000003</v>
      </c>
      <c r="DA33" s="717"/>
      <c r="DB33" s="717"/>
      <c r="DC33" s="721"/>
      <c r="DD33" s="692">
        <v>15807066</v>
      </c>
      <c r="DE33" s="719"/>
      <c r="DF33" s="719"/>
      <c r="DG33" s="719"/>
      <c r="DH33" s="719"/>
      <c r="DI33" s="719"/>
      <c r="DJ33" s="719"/>
      <c r="DK33" s="720"/>
      <c r="DL33" s="692">
        <v>13534456</v>
      </c>
      <c r="DM33" s="719"/>
      <c r="DN33" s="719"/>
      <c r="DO33" s="719"/>
      <c r="DP33" s="719"/>
      <c r="DQ33" s="719"/>
      <c r="DR33" s="719"/>
      <c r="DS33" s="719"/>
      <c r="DT33" s="719"/>
      <c r="DU33" s="719"/>
      <c r="DV33" s="720"/>
      <c r="DW33" s="688">
        <v>37</v>
      </c>
      <c r="DX33" s="717"/>
      <c r="DY33" s="717"/>
      <c r="DZ33" s="717"/>
      <c r="EA33" s="717"/>
      <c r="EB33" s="717"/>
      <c r="EC33" s="718"/>
    </row>
    <row r="34" spans="2:133" ht="11.25" customHeight="1" x14ac:dyDescent="0.15">
      <c r="B34" s="680" t="s">
        <v>322</v>
      </c>
      <c r="C34" s="681"/>
      <c r="D34" s="681"/>
      <c r="E34" s="681"/>
      <c r="F34" s="681"/>
      <c r="G34" s="681"/>
      <c r="H34" s="681"/>
      <c r="I34" s="681"/>
      <c r="J34" s="681"/>
      <c r="K34" s="681"/>
      <c r="L34" s="681"/>
      <c r="M34" s="681"/>
      <c r="N34" s="681"/>
      <c r="O34" s="681"/>
      <c r="P34" s="681"/>
      <c r="Q34" s="682"/>
      <c r="R34" s="683">
        <v>44641</v>
      </c>
      <c r="S34" s="684"/>
      <c r="T34" s="684"/>
      <c r="U34" s="684"/>
      <c r="V34" s="684"/>
      <c r="W34" s="684"/>
      <c r="X34" s="684"/>
      <c r="Y34" s="685"/>
      <c r="Z34" s="686">
        <v>0.1</v>
      </c>
      <c r="AA34" s="686"/>
      <c r="AB34" s="686"/>
      <c r="AC34" s="686"/>
      <c r="AD34" s="687">
        <v>31030</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6097892</v>
      </c>
      <c r="CS34" s="684"/>
      <c r="CT34" s="684"/>
      <c r="CU34" s="684"/>
      <c r="CV34" s="684"/>
      <c r="CW34" s="684"/>
      <c r="CX34" s="684"/>
      <c r="CY34" s="685"/>
      <c r="CZ34" s="688">
        <v>9.6999999999999993</v>
      </c>
      <c r="DA34" s="717"/>
      <c r="DB34" s="717"/>
      <c r="DC34" s="721"/>
      <c r="DD34" s="692">
        <v>4706295</v>
      </c>
      <c r="DE34" s="684"/>
      <c r="DF34" s="684"/>
      <c r="DG34" s="684"/>
      <c r="DH34" s="684"/>
      <c r="DI34" s="684"/>
      <c r="DJ34" s="684"/>
      <c r="DK34" s="685"/>
      <c r="DL34" s="692">
        <v>4367212</v>
      </c>
      <c r="DM34" s="684"/>
      <c r="DN34" s="684"/>
      <c r="DO34" s="684"/>
      <c r="DP34" s="684"/>
      <c r="DQ34" s="684"/>
      <c r="DR34" s="684"/>
      <c r="DS34" s="684"/>
      <c r="DT34" s="684"/>
      <c r="DU34" s="684"/>
      <c r="DV34" s="685"/>
      <c r="DW34" s="688">
        <v>11.9</v>
      </c>
      <c r="DX34" s="717"/>
      <c r="DY34" s="717"/>
      <c r="DZ34" s="717"/>
      <c r="EA34" s="717"/>
      <c r="EB34" s="717"/>
      <c r="EC34" s="718"/>
    </row>
    <row r="35" spans="2:133" ht="11.25" customHeight="1" x14ac:dyDescent="0.15">
      <c r="B35" s="680" t="s">
        <v>324</v>
      </c>
      <c r="C35" s="681"/>
      <c r="D35" s="681"/>
      <c r="E35" s="681"/>
      <c r="F35" s="681"/>
      <c r="G35" s="681"/>
      <c r="H35" s="681"/>
      <c r="I35" s="681"/>
      <c r="J35" s="681"/>
      <c r="K35" s="681"/>
      <c r="L35" s="681"/>
      <c r="M35" s="681"/>
      <c r="N35" s="681"/>
      <c r="O35" s="681"/>
      <c r="P35" s="681"/>
      <c r="Q35" s="682"/>
      <c r="R35" s="683">
        <v>121188</v>
      </c>
      <c r="S35" s="684"/>
      <c r="T35" s="684"/>
      <c r="U35" s="684"/>
      <c r="V35" s="684"/>
      <c r="W35" s="684"/>
      <c r="X35" s="684"/>
      <c r="Y35" s="685"/>
      <c r="Z35" s="686">
        <v>0.2</v>
      </c>
      <c r="AA35" s="686"/>
      <c r="AB35" s="686"/>
      <c r="AC35" s="686"/>
      <c r="AD35" s="687" t="s">
        <v>139</v>
      </c>
      <c r="AE35" s="687"/>
      <c r="AF35" s="687"/>
      <c r="AG35" s="687"/>
      <c r="AH35" s="687"/>
      <c r="AI35" s="687"/>
      <c r="AJ35" s="687"/>
      <c r="AK35" s="687"/>
      <c r="AL35" s="688" t="s">
        <v>234</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650529</v>
      </c>
      <c r="CS35" s="719"/>
      <c r="CT35" s="719"/>
      <c r="CU35" s="719"/>
      <c r="CV35" s="719"/>
      <c r="CW35" s="719"/>
      <c r="CX35" s="719"/>
      <c r="CY35" s="720"/>
      <c r="CZ35" s="688">
        <v>1</v>
      </c>
      <c r="DA35" s="717"/>
      <c r="DB35" s="717"/>
      <c r="DC35" s="721"/>
      <c r="DD35" s="692">
        <v>619263</v>
      </c>
      <c r="DE35" s="719"/>
      <c r="DF35" s="719"/>
      <c r="DG35" s="719"/>
      <c r="DH35" s="719"/>
      <c r="DI35" s="719"/>
      <c r="DJ35" s="719"/>
      <c r="DK35" s="720"/>
      <c r="DL35" s="692">
        <v>619263</v>
      </c>
      <c r="DM35" s="719"/>
      <c r="DN35" s="719"/>
      <c r="DO35" s="719"/>
      <c r="DP35" s="719"/>
      <c r="DQ35" s="719"/>
      <c r="DR35" s="719"/>
      <c r="DS35" s="719"/>
      <c r="DT35" s="719"/>
      <c r="DU35" s="719"/>
      <c r="DV35" s="720"/>
      <c r="DW35" s="688">
        <v>1.7</v>
      </c>
      <c r="DX35" s="717"/>
      <c r="DY35" s="717"/>
      <c r="DZ35" s="717"/>
      <c r="EA35" s="717"/>
      <c r="EB35" s="717"/>
      <c r="EC35" s="718"/>
    </row>
    <row r="36" spans="2:133" ht="11.25" customHeight="1" x14ac:dyDescent="0.15">
      <c r="B36" s="680" t="s">
        <v>328</v>
      </c>
      <c r="C36" s="681"/>
      <c r="D36" s="681"/>
      <c r="E36" s="681"/>
      <c r="F36" s="681"/>
      <c r="G36" s="681"/>
      <c r="H36" s="681"/>
      <c r="I36" s="681"/>
      <c r="J36" s="681"/>
      <c r="K36" s="681"/>
      <c r="L36" s="681"/>
      <c r="M36" s="681"/>
      <c r="N36" s="681"/>
      <c r="O36" s="681"/>
      <c r="P36" s="681"/>
      <c r="Q36" s="682"/>
      <c r="R36" s="683">
        <v>194821</v>
      </c>
      <c r="S36" s="684"/>
      <c r="T36" s="684"/>
      <c r="U36" s="684"/>
      <c r="V36" s="684"/>
      <c r="W36" s="684"/>
      <c r="X36" s="684"/>
      <c r="Y36" s="685"/>
      <c r="Z36" s="686">
        <v>0.3</v>
      </c>
      <c r="AA36" s="686"/>
      <c r="AB36" s="686"/>
      <c r="AC36" s="686"/>
      <c r="AD36" s="687" t="s">
        <v>139</v>
      </c>
      <c r="AE36" s="687"/>
      <c r="AF36" s="687"/>
      <c r="AG36" s="687"/>
      <c r="AH36" s="687"/>
      <c r="AI36" s="687"/>
      <c r="AJ36" s="687"/>
      <c r="AK36" s="687"/>
      <c r="AL36" s="688" t="s">
        <v>240</v>
      </c>
      <c r="AM36" s="689"/>
      <c r="AN36" s="689"/>
      <c r="AO36" s="690"/>
      <c r="AP36" s="235"/>
      <c r="AQ36" s="757" t="s">
        <v>329</v>
      </c>
      <c r="AR36" s="758"/>
      <c r="AS36" s="758"/>
      <c r="AT36" s="758"/>
      <c r="AU36" s="758"/>
      <c r="AV36" s="758"/>
      <c r="AW36" s="758"/>
      <c r="AX36" s="758"/>
      <c r="AY36" s="759"/>
      <c r="AZ36" s="672">
        <v>8511246</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t="s">
        <v>139</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5237116</v>
      </c>
      <c r="CS36" s="684"/>
      <c r="CT36" s="684"/>
      <c r="CU36" s="684"/>
      <c r="CV36" s="684"/>
      <c r="CW36" s="684"/>
      <c r="CX36" s="684"/>
      <c r="CY36" s="685"/>
      <c r="CZ36" s="688">
        <v>8.3000000000000007</v>
      </c>
      <c r="DA36" s="717"/>
      <c r="DB36" s="717"/>
      <c r="DC36" s="721"/>
      <c r="DD36" s="692">
        <v>4697259</v>
      </c>
      <c r="DE36" s="684"/>
      <c r="DF36" s="684"/>
      <c r="DG36" s="684"/>
      <c r="DH36" s="684"/>
      <c r="DI36" s="684"/>
      <c r="DJ36" s="684"/>
      <c r="DK36" s="685"/>
      <c r="DL36" s="692">
        <v>3626841</v>
      </c>
      <c r="DM36" s="684"/>
      <c r="DN36" s="684"/>
      <c r="DO36" s="684"/>
      <c r="DP36" s="684"/>
      <c r="DQ36" s="684"/>
      <c r="DR36" s="684"/>
      <c r="DS36" s="684"/>
      <c r="DT36" s="684"/>
      <c r="DU36" s="684"/>
      <c r="DV36" s="685"/>
      <c r="DW36" s="688">
        <v>9.9</v>
      </c>
      <c r="DX36" s="717"/>
      <c r="DY36" s="717"/>
      <c r="DZ36" s="717"/>
      <c r="EA36" s="717"/>
      <c r="EB36" s="717"/>
      <c r="EC36" s="718"/>
    </row>
    <row r="37" spans="2:133" ht="11.25" customHeight="1" x14ac:dyDescent="0.15">
      <c r="B37" s="680" t="s">
        <v>332</v>
      </c>
      <c r="C37" s="681"/>
      <c r="D37" s="681"/>
      <c r="E37" s="681"/>
      <c r="F37" s="681"/>
      <c r="G37" s="681"/>
      <c r="H37" s="681"/>
      <c r="I37" s="681"/>
      <c r="J37" s="681"/>
      <c r="K37" s="681"/>
      <c r="L37" s="681"/>
      <c r="M37" s="681"/>
      <c r="N37" s="681"/>
      <c r="O37" s="681"/>
      <c r="P37" s="681"/>
      <c r="Q37" s="682"/>
      <c r="R37" s="683">
        <v>471758</v>
      </c>
      <c r="S37" s="684"/>
      <c r="T37" s="684"/>
      <c r="U37" s="684"/>
      <c r="V37" s="684"/>
      <c r="W37" s="684"/>
      <c r="X37" s="684"/>
      <c r="Y37" s="685"/>
      <c r="Z37" s="686">
        <v>0.7</v>
      </c>
      <c r="AA37" s="686"/>
      <c r="AB37" s="686"/>
      <c r="AC37" s="686"/>
      <c r="AD37" s="687" t="s">
        <v>234</v>
      </c>
      <c r="AE37" s="687"/>
      <c r="AF37" s="687"/>
      <c r="AG37" s="687"/>
      <c r="AH37" s="687"/>
      <c r="AI37" s="687"/>
      <c r="AJ37" s="687"/>
      <c r="AK37" s="687"/>
      <c r="AL37" s="688" t="s">
        <v>240</v>
      </c>
      <c r="AM37" s="689"/>
      <c r="AN37" s="689"/>
      <c r="AO37" s="690"/>
      <c r="AQ37" s="761" t="s">
        <v>333</v>
      </c>
      <c r="AR37" s="762"/>
      <c r="AS37" s="762"/>
      <c r="AT37" s="762"/>
      <c r="AU37" s="762"/>
      <c r="AV37" s="762"/>
      <c r="AW37" s="762"/>
      <c r="AX37" s="762"/>
      <c r="AY37" s="763"/>
      <c r="AZ37" s="683">
        <v>1649762</v>
      </c>
      <c r="BA37" s="684"/>
      <c r="BB37" s="684"/>
      <c r="BC37" s="684"/>
      <c r="BD37" s="719"/>
      <c r="BE37" s="719"/>
      <c r="BF37" s="750"/>
      <c r="BG37" s="698" t="s">
        <v>334</v>
      </c>
      <c r="BH37" s="699"/>
      <c r="BI37" s="699"/>
      <c r="BJ37" s="699"/>
      <c r="BK37" s="699"/>
      <c r="BL37" s="699"/>
      <c r="BM37" s="699"/>
      <c r="BN37" s="699"/>
      <c r="BO37" s="699"/>
      <c r="BP37" s="699"/>
      <c r="BQ37" s="699"/>
      <c r="BR37" s="699"/>
      <c r="BS37" s="699"/>
      <c r="BT37" s="699"/>
      <c r="BU37" s="700"/>
      <c r="BV37" s="683" t="s">
        <v>240</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1671077</v>
      </c>
      <c r="CS37" s="719"/>
      <c r="CT37" s="719"/>
      <c r="CU37" s="719"/>
      <c r="CV37" s="719"/>
      <c r="CW37" s="719"/>
      <c r="CX37" s="719"/>
      <c r="CY37" s="720"/>
      <c r="CZ37" s="688">
        <v>2.7</v>
      </c>
      <c r="DA37" s="717"/>
      <c r="DB37" s="717"/>
      <c r="DC37" s="721"/>
      <c r="DD37" s="692">
        <v>1671077</v>
      </c>
      <c r="DE37" s="719"/>
      <c r="DF37" s="719"/>
      <c r="DG37" s="719"/>
      <c r="DH37" s="719"/>
      <c r="DI37" s="719"/>
      <c r="DJ37" s="719"/>
      <c r="DK37" s="720"/>
      <c r="DL37" s="692">
        <v>1192764</v>
      </c>
      <c r="DM37" s="719"/>
      <c r="DN37" s="719"/>
      <c r="DO37" s="719"/>
      <c r="DP37" s="719"/>
      <c r="DQ37" s="719"/>
      <c r="DR37" s="719"/>
      <c r="DS37" s="719"/>
      <c r="DT37" s="719"/>
      <c r="DU37" s="719"/>
      <c r="DV37" s="720"/>
      <c r="DW37" s="688">
        <v>3.3</v>
      </c>
      <c r="DX37" s="717"/>
      <c r="DY37" s="717"/>
      <c r="DZ37" s="717"/>
      <c r="EA37" s="717"/>
      <c r="EB37" s="717"/>
      <c r="EC37" s="718"/>
    </row>
    <row r="38" spans="2:133" ht="11.25" customHeight="1" x14ac:dyDescent="0.15">
      <c r="B38" s="680" t="s">
        <v>336</v>
      </c>
      <c r="C38" s="681"/>
      <c r="D38" s="681"/>
      <c r="E38" s="681"/>
      <c r="F38" s="681"/>
      <c r="G38" s="681"/>
      <c r="H38" s="681"/>
      <c r="I38" s="681"/>
      <c r="J38" s="681"/>
      <c r="K38" s="681"/>
      <c r="L38" s="681"/>
      <c r="M38" s="681"/>
      <c r="N38" s="681"/>
      <c r="O38" s="681"/>
      <c r="P38" s="681"/>
      <c r="Q38" s="682"/>
      <c r="R38" s="683">
        <v>2879128</v>
      </c>
      <c r="S38" s="684"/>
      <c r="T38" s="684"/>
      <c r="U38" s="684"/>
      <c r="V38" s="684"/>
      <c r="W38" s="684"/>
      <c r="X38" s="684"/>
      <c r="Y38" s="685"/>
      <c r="Z38" s="686">
        <v>4.5</v>
      </c>
      <c r="AA38" s="686"/>
      <c r="AB38" s="686"/>
      <c r="AC38" s="686"/>
      <c r="AD38" s="687">
        <v>6061</v>
      </c>
      <c r="AE38" s="687"/>
      <c r="AF38" s="687"/>
      <c r="AG38" s="687"/>
      <c r="AH38" s="687"/>
      <c r="AI38" s="687"/>
      <c r="AJ38" s="687"/>
      <c r="AK38" s="687"/>
      <c r="AL38" s="688">
        <v>0</v>
      </c>
      <c r="AM38" s="689"/>
      <c r="AN38" s="689"/>
      <c r="AO38" s="690"/>
      <c r="AQ38" s="761" t="s">
        <v>337</v>
      </c>
      <c r="AR38" s="762"/>
      <c r="AS38" s="762"/>
      <c r="AT38" s="762"/>
      <c r="AU38" s="762"/>
      <c r="AV38" s="762"/>
      <c r="AW38" s="762"/>
      <c r="AX38" s="762"/>
      <c r="AY38" s="763"/>
      <c r="AZ38" s="683">
        <v>798251</v>
      </c>
      <c r="BA38" s="684"/>
      <c r="BB38" s="684"/>
      <c r="BC38" s="684"/>
      <c r="BD38" s="719"/>
      <c r="BE38" s="719"/>
      <c r="BF38" s="750"/>
      <c r="BG38" s="698" t="s">
        <v>338</v>
      </c>
      <c r="BH38" s="699"/>
      <c r="BI38" s="699"/>
      <c r="BJ38" s="699"/>
      <c r="BK38" s="699"/>
      <c r="BL38" s="699"/>
      <c r="BM38" s="699"/>
      <c r="BN38" s="699"/>
      <c r="BO38" s="699"/>
      <c r="BP38" s="699"/>
      <c r="BQ38" s="699"/>
      <c r="BR38" s="699"/>
      <c r="BS38" s="699"/>
      <c r="BT38" s="699"/>
      <c r="BU38" s="700"/>
      <c r="BV38" s="683">
        <v>24250</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6063233</v>
      </c>
      <c r="CS38" s="684"/>
      <c r="CT38" s="684"/>
      <c r="CU38" s="684"/>
      <c r="CV38" s="684"/>
      <c r="CW38" s="684"/>
      <c r="CX38" s="684"/>
      <c r="CY38" s="685"/>
      <c r="CZ38" s="688">
        <v>9.6999999999999993</v>
      </c>
      <c r="DA38" s="717"/>
      <c r="DB38" s="717"/>
      <c r="DC38" s="721"/>
      <c r="DD38" s="692">
        <v>4848532</v>
      </c>
      <c r="DE38" s="684"/>
      <c r="DF38" s="684"/>
      <c r="DG38" s="684"/>
      <c r="DH38" s="684"/>
      <c r="DI38" s="684"/>
      <c r="DJ38" s="684"/>
      <c r="DK38" s="685"/>
      <c r="DL38" s="692">
        <v>4819636</v>
      </c>
      <c r="DM38" s="684"/>
      <c r="DN38" s="684"/>
      <c r="DO38" s="684"/>
      <c r="DP38" s="684"/>
      <c r="DQ38" s="684"/>
      <c r="DR38" s="684"/>
      <c r="DS38" s="684"/>
      <c r="DT38" s="684"/>
      <c r="DU38" s="684"/>
      <c r="DV38" s="685"/>
      <c r="DW38" s="688">
        <v>13.2</v>
      </c>
      <c r="DX38" s="717"/>
      <c r="DY38" s="717"/>
      <c r="DZ38" s="717"/>
      <c r="EA38" s="717"/>
      <c r="EB38" s="717"/>
      <c r="EC38" s="718"/>
    </row>
    <row r="39" spans="2:133" ht="11.25" customHeight="1" x14ac:dyDescent="0.15">
      <c r="B39" s="680" t="s">
        <v>340</v>
      </c>
      <c r="C39" s="681"/>
      <c r="D39" s="681"/>
      <c r="E39" s="681"/>
      <c r="F39" s="681"/>
      <c r="G39" s="681"/>
      <c r="H39" s="681"/>
      <c r="I39" s="681"/>
      <c r="J39" s="681"/>
      <c r="K39" s="681"/>
      <c r="L39" s="681"/>
      <c r="M39" s="681"/>
      <c r="N39" s="681"/>
      <c r="O39" s="681"/>
      <c r="P39" s="681"/>
      <c r="Q39" s="682"/>
      <c r="R39" s="683">
        <v>4643500</v>
      </c>
      <c r="S39" s="684"/>
      <c r="T39" s="684"/>
      <c r="U39" s="684"/>
      <c r="V39" s="684"/>
      <c r="W39" s="684"/>
      <c r="X39" s="684"/>
      <c r="Y39" s="685"/>
      <c r="Z39" s="686">
        <v>7.3</v>
      </c>
      <c r="AA39" s="686"/>
      <c r="AB39" s="686"/>
      <c r="AC39" s="686"/>
      <c r="AD39" s="687" t="s">
        <v>234</v>
      </c>
      <c r="AE39" s="687"/>
      <c r="AF39" s="687"/>
      <c r="AG39" s="687"/>
      <c r="AH39" s="687"/>
      <c r="AI39" s="687"/>
      <c r="AJ39" s="687"/>
      <c r="AK39" s="687"/>
      <c r="AL39" s="688" t="s">
        <v>234</v>
      </c>
      <c r="AM39" s="689"/>
      <c r="AN39" s="689"/>
      <c r="AO39" s="690"/>
      <c r="AQ39" s="761" t="s">
        <v>341</v>
      </c>
      <c r="AR39" s="762"/>
      <c r="AS39" s="762"/>
      <c r="AT39" s="762"/>
      <c r="AU39" s="762"/>
      <c r="AV39" s="762"/>
      <c r="AW39" s="762"/>
      <c r="AX39" s="762"/>
      <c r="AY39" s="763"/>
      <c r="AZ39" s="683" t="s">
        <v>240</v>
      </c>
      <c r="BA39" s="684"/>
      <c r="BB39" s="684"/>
      <c r="BC39" s="684"/>
      <c r="BD39" s="719"/>
      <c r="BE39" s="719"/>
      <c r="BF39" s="750"/>
      <c r="BG39" s="698" t="s">
        <v>342</v>
      </c>
      <c r="BH39" s="699"/>
      <c r="BI39" s="699"/>
      <c r="BJ39" s="699"/>
      <c r="BK39" s="699"/>
      <c r="BL39" s="699"/>
      <c r="BM39" s="699"/>
      <c r="BN39" s="699"/>
      <c r="BO39" s="699"/>
      <c r="BP39" s="699"/>
      <c r="BQ39" s="699"/>
      <c r="BR39" s="699"/>
      <c r="BS39" s="699"/>
      <c r="BT39" s="699"/>
      <c r="BU39" s="700"/>
      <c r="BV39" s="683">
        <v>37811</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349941</v>
      </c>
      <c r="CS39" s="719"/>
      <c r="CT39" s="719"/>
      <c r="CU39" s="719"/>
      <c r="CV39" s="719"/>
      <c r="CW39" s="719"/>
      <c r="CX39" s="719"/>
      <c r="CY39" s="720"/>
      <c r="CZ39" s="688">
        <v>0.6</v>
      </c>
      <c r="DA39" s="717"/>
      <c r="DB39" s="717"/>
      <c r="DC39" s="721"/>
      <c r="DD39" s="692">
        <v>275878</v>
      </c>
      <c r="DE39" s="719"/>
      <c r="DF39" s="719"/>
      <c r="DG39" s="719"/>
      <c r="DH39" s="719"/>
      <c r="DI39" s="719"/>
      <c r="DJ39" s="719"/>
      <c r="DK39" s="720"/>
      <c r="DL39" s="692" t="s">
        <v>234</v>
      </c>
      <c r="DM39" s="719"/>
      <c r="DN39" s="719"/>
      <c r="DO39" s="719"/>
      <c r="DP39" s="719"/>
      <c r="DQ39" s="719"/>
      <c r="DR39" s="719"/>
      <c r="DS39" s="719"/>
      <c r="DT39" s="719"/>
      <c r="DU39" s="719"/>
      <c r="DV39" s="720"/>
      <c r="DW39" s="688" t="s">
        <v>139</v>
      </c>
      <c r="DX39" s="717"/>
      <c r="DY39" s="717"/>
      <c r="DZ39" s="717"/>
      <c r="EA39" s="717"/>
      <c r="EB39" s="717"/>
      <c r="EC39" s="718"/>
    </row>
    <row r="40" spans="2:133" ht="11.25" customHeight="1" x14ac:dyDescent="0.15">
      <c r="B40" s="680" t="s">
        <v>344</v>
      </c>
      <c r="C40" s="681"/>
      <c r="D40" s="681"/>
      <c r="E40" s="681"/>
      <c r="F40" s="681"/>
      <c r="G40" s="681"/>
      <c r="H40" s="681"/>
      <c r="I40" s="681"/>
      <c r="J40" s="681"/>
      <c r="K40" s="681"/>
      <c r="L40" s="681"/>
      <c r="M40" s="681"/>
      <c r="N40" s="681"/>
      <c r="O40" s="681"/>
      <c r="P40" s="681"/>
      <c r="Q40" s="682"/>
      <c r="R40" s="683" t="s">
        <v>234</v>
      </c>
      <c r="S40" s="684"/>
      <c r="T40" s="684"/>
      <c r="U40" s="684"/>
      <c r="V40" s="684"/>
      <c r="W40" s="684"/>
      <c r="X40" s="684"/>
      <c r="Y40" s="685"/>
      <c r="Z40" s="686" t="s">
        <v>240</v>
      </c>
      <c r="AA40" s="686"/>
      <c r="AB40" s="686"/>
      <c r="AC40" s="686"/>
      <c r="AD40" s="687" t="s">
        <v>240</v>
      </c>
      <c r="AE40" s="687"/>
      <c r="AF40" s="687"/>
      <c r="AG40" s="687"/>
      <c r="AH40" s="687"/>
      <c r="AI40" s="687"/>
      <c r="AJ40" s="687"/>
      <c r="AK40" s="687"/>
      <c r="AL40" s="688" t="s">
        <v>240</v>
      </c>
      <c r="AM40" s="689"/>
      <c r="AN40" s="689"/>
      <c r="AO40" s="690"/>
      <c r="AQ40" s="761" t="s">
        <v>345</v>
      </c>
      <c r="AR40" s="762"/>
      <c r="AS40" s="762"/>
      <c r="AT40" s="762"/>
      <c r="AU40" s="762"/>
      <c r="AV40" s="762"/>
      <c r="AW40" s="762"/>
      <c r="AX40" s="762"/>
      <c r="AY40" s="763"/>
      <c r="AZ40" s="683" t="s">
        <v>234</v>
      </c>
      <c r="BA40" s="684"/>
      <c r="BB40" s="684"/>
      <c r="BC40" s="684"/>
      <c r="BD40" s="719"/>
      <c r="BE40" s="719"/>
      <c r="BF40" s="750"/>
      <c r="BG40" s="764" t="s">
        <v>346</v>
      </c>
      <c r="BH40" s="765"/>
      <c r="BI40" s="765"/>
      <c r="BJ40" s="765"/>
      <c r="BK40" s="765"/>
      <c r="BL40" s="236"/>
      <c r="BM40" s="699" t="s">
        <v>347</v>
      </c>
      <c r="BN40" s="699"/>
      <c r="BO40" s="699"/>
      <c r="BP40" s="699"/>
      <c r="BQ40" s="699"/>
      <c r="BR40" s="699"/>
      <c r="BS40" s="699"/>
      <c r="BT40" s="699"/>
      <c r="BU40" s="700"/>
      <c r="BV40" s="683">
        <v>87</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v>3721631</v>
      </c>
      <c r="CS40" s="684"/>
      <c r="CT40" s="684"/>
      <c r="CU40" s="684"/>
      <c r="CV40" s="684"/>
      <c r="CW40" s="684"/>
      <c r="CX40" s="684"/>
      <c r="CY40" s="685"/>
      <c r="CZ40" s="688">
        <v>5.9</v>
      </c>
      <c r="DA40" s="717"/>
      <c r="DB40" s="717"/>
      <c r="DC40" s="721"/>
      <c r="DD40" s="692">
        <v>659839</v>
      </c>
      <c r="DE40" s="684"/>
      <c r="DF40" s="684"/>
      <c r="DG40" s="684"/>
      <c r="DH40" s="684"/>
      <c r="DI40" s="684"/>
      <c r="DJ40" s="684"/>
      <c r="DK40" s="685"/>
      <c r="DL40" s="692">
        <v>101504</v>
      </c>
      <c r="DM40" s="684"/>
      <c r="DN40" s="684"/>
      <c r="DO40" s="684"/>
      <c r="DP40" s="684"/>
      <c r="DQ40" s="684"/>
      <c r="DR40" s="684"/>
      <c r="DS40" s="684"/>
      <c r="DT40" s="684"/>
      <c r="DU40" s="684"/>
      <c r="DV40" s="685"/>
      <c r="DW40" s="688">
        <v>0.3</v>
      </c>
      <c r="DX40" s="717"/>
      <c r="DY40" s="717"/>
      <c r="DZ40" s="717"/>
      <c r="EA40" s="717"/>
      <c r="EB40" s="717"/>
      <c r="EC40" s="718"/>
    </row>
    <row r="41" spans="2:133" ht="11.25" customHeight="1" x14ac:dyDescent="0.15">
      <c r="B41" s="680" t="s">
        <v>349</v>
      </c>
      <c r="C41" s="681"/>
      <c r="D41" s="681"/>
      <c r="E41" s="681"/>
      <c r="F41" s="681"/>
      <c r="G41" s="681"/>
      <c r="H41" s="681"/>
      <c r="I41" s="681"/>
      <c r="J41" s="681"/>
      <c r="K41" s="681"/>
      <c r="L41" s="681"/>
      <c r="M41" s="681"/>
      <c r="N41" s="681"/>
      <c r="O41" s="681"/>
      <c r="P41" s="681"/>
      <c r="Q41" s="682"/>
      <c r="R41" s="683">
        <v>2248300</v>
      </c>
      <c r="S41" s="684"/>
      <c r="T41" s="684"/>
      <c r="U41" s="684"/>
      <c r="V41" s="684"/>
      <c r="W41" s="684"/>
      <c r="X41" s="684"/>
      <c r="Y41" s="685"/>
      <c r="Z41" s="686">
        <v>3.5</v>
      </c>
      <c r="AA41" s="686"/>
      <c r="AB41" s="686"/>
      <c r="AC41" s="686"/>
      <c r="AD41" s="687" t="s">
        <v>139</v>
      </c>
      <c r="AE41" s="687"/>
      <c r="AF41" s="687"/>
      <c r="AG41" s="687"/>
      <c r="AH41" s="687"/>
      <c r="AI41" s="687"/>
      <c r="AJ41" s="687"/>
      <c r="AK41" s="687"/>
      <c r="AL41" s="688" t="s">
        <v>240</v>
      </c>
      <c r="AM41" s="689"/>
      <c r="AN41" s="689"/>
      <c r="AO41" s="690"/>
      <c r="AQ41" s="761" t="s">
        <v>350</v>
      </c>
      <c r="AR41" s="762"/>
      <c r="AS41" s="762"/>
      <c r="AT41" s="762"/>
      <c r="AU41" s="762"/>
      <c r="AV41" s="762"/>
      <c r="AW41" s="762"/>
      <c r="AX41" s="762"/>
      <c r="AY41" s="763"/>
      <c r="AZ41" s="683">
        <v>1388121</v>
      </c>
      <c r="BA41" s="684"/>
      <c r="BB41" s="684"/>
      <c r="BC41" s="684"/>
      <c r="BD41" s="719"/>
      <c r="BE41" s="719"/>
      <c r="BF41" s="750"/>
      <c r="BG41" s="764"/>
      <c r="BH41" s="765"/>
      <c r="BI41" s="765"/>
      <c r="BJ41" s="765"/>
      <c r="BK41" s="765"/>
      <c r="BL41" s="236"/>
      <c r="BM41" s="699" t="s">
        <v>351</v>
      </c>
      <c r="BN41" s="699"/>
      <c r="BO41" s="699"/>
      <c r="BP41" s="699"/>
      <c r="BQ41" s="699"/>
      <c r="BR41" s="699"/>
      <c r="BS41" s="699"/>
      <c r="BT41" s="699"/>
      <c r="BU41" s="700"/>
      <c r="BV41" s="683" t="s">
        <v>234</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240</v>
      </c>
      <c r="CS41" s="719"/>
      <c r="CT41" s="719"/>
      <c r="CU41" s="719"/>
      <c r="CV41" s="719"/>
      <c r="CW41" s="719"/>
      <c r="CX41" s="719"/>
      <c r="CY41" s="720"/>
      <c r="CZ41" s="688" t="s">
        <v>234</v>
      </c>
      <c r="DA41" s="717"/>
      <c r="DB41" s="717"/>
      <c r="DC41" s="721"/>
      <c r="DD41" s="692" t="s">
        <v>240</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353</v>
      </c>
      <c r="C42" s="725"/>
      <c r="D42" s="725"/>
      <c r="E42" s="725"/>
      <c r="F42" s="725"/>
      <c r="G42" s="725"/>
      <c r="H42" s="725"/>
      <c r="I42" s="725"/>
      <c r="J42" s="725"/>
      <c r="K42" s="725"/>
      <c r="L42" s="725"/>
      <c r="M42" s="725"/>
      <c r="N42" s="725"/>
      <c r="O42" s="725"/>
      <c r="P42" s="725"/>
      <c r="Q42" s="726"/>
      <c r="R42" s="768">
        <v>63527046</v>
      </c>
      <c r="S42" s="769"/>
      <c r="T42" s="769"/>
      <c r="U42" s="769"/>
      <c r="V42" s="769"/>
      <c r="W42" s="769"/>
      <c r="X42" s="769"/>
      <c r="Y42" s="777"/>
      <c r="Z42" s="778">
        <v>100</v>
      </c>
      <c r="AA42" s="778"/>
      <c r="AB42" s="778"/>
      <c r="AC42" s="778"/>
      <c r="AD42" s="779">
        <v>34339402</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4675112</v>
      </c>
      <c r="BA42" s="769"/>
      <c r="BB42" s="769"/>
      <c r="BC42" s="769"/>
      <c r="BD42" s="754"/>
      <c r="BE42" s="754"/>
      <c r="BF42" s="756"/>
      <c r="BG42" s="766"/>
      <c r="BH42" s="767"/>
      <c r="BI42" s="767"/>
      <c r="BJ42" s="767"/>
      <c r="BK42" s="767"/>
      <c r="BL42" s="237"/>
      <c r="BM42" s="709" t="s">
        <v>355</v>
      </c>
      <c r="BN42" s="709"/>
      <c r="BO42" s="709"/>
      <c r="BP42" s="709"/>
      <c r="BQ42" s="709"/>
      <c r="BR42" s="709"/>
      <c r="BS42" s="709"/>
      <c r="BT42" s="709"/>
      <c r="BU42" s="710"/>
      <c r="BV42" s="768">
        <v>356</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4186348</v>
      </c>
      <c r="CS42" s="684"/>
      <c r="CT42" s="684"/>
      <c r="CU42" s="684"/>
      <c r="CV42" s="684"/>
      <c r="CW42" s="684"/>
      <c r="CX42" s="684"/>
      <c r="CY42" s="685"/>
      <c r="CZ42" s="688">
        <v>6.7</v>
      </c>
      <c r="DA42" s="689"/>
      <c r="DB42" s="689"/>
      <c r="DC42" s="701"/>
      <c r="DD42" s="692">
        <v>1042261</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v>51941</v>
      </c>
      <c r="CS43" s="719"/>
      <c r="CT43" s="719"/>
      <c r="CU43" s="719"/>
      <c r="CV43" s="719"/>
      <c r="CW43" s="719"/>
      <c r="CX43" s="719"/>
      <c r="CY43" s="720"/>
      <c r="CZ43" s="688">
        <v>0.1</v>
      </c>
      <c r="DA43" s="717"/>
      <c r="DB43" s="717"/>
      <c r="DC43" s="721"/>
      <c r="DD43" s="692">
        <v>36361</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305</v>
      </c>
      <c r="CE44" s="796"/>
      <c r="CF44" s="680" t="s">
        <v>358</v>
      </c>
      <c r="CG44" s="681"/>
      <c r="CH44" s="681"/>
      <c r="CI44" s="681"/>
      <c r="CJ44" s="681"/>
      <c r="CK44" s="681"/>
      <c r="CL44" s="681"/>
      <c r="CM44" s="681"/>
      <c r="CN44" s="681"/>
      <c r="CO44" s="681"/>
      <c r="CP44" s="681"/>
      <c r="CQ44" s="682"/>
      <c r="CR44" s="683">
        <v>4160331</v>
      </c>
      <c r="CS44" s="684"/>
      <c r="CT44" s="684"/>
      <c r="CU44" s="684"/>
      <c r="CV44" s="684"/>
      <c r="CW44" s="684"/>
      <c r="CX44" s="684"/>
      <c r="CY44" s="685"/>
      <c r="CZ44" s="688">
        <v>6.6</v>
      </c>
      <c r="DA44" s="689"/>
      <c r="DB44" s="689"/>
      <c r="DC44" s="701"/>
      <c r="DD44" s="692">
        <v>1041889</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359</v>
      </c>
      <c r="CG45" s="681"/>
      <c r="CH45" s="681"/>
      <c r="CI45" s="681"/>
      <c r="CJ45" s="681"/>
      <c r="CK45" s="681"/>
      <c r="CL45" s="681"/>
      <c r="CM45" s="681"/>
      <c r="CN45" s="681"/>
      <c r="CO45" s="681"/>
      <c r="CP45" s="681"/>
      <c r="CQ45" s="682"/>
      <c r="CR45" s="683">
        <v>2192203</v>
      </c>
      <c r="CS45" s="719"/>
      <c r="CT45" s="719"/>
      <c r="CU45" s="719"/>
      <c r="CV45" s="719"/>
      <c r="CW45" s="719"/>
      <c r="CX45" s="719"/>
      <c r="CY45" s="720"/>
      <c r="CZ45" s="688">
        <v>3.5</v>
      </c>
      <c r="DA45" s="717"/>
      <c r="DB45" s="717"/>
      <c r="DC45" s="721"/>
      <c r="DD45" s="692">
        <v>25197</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361</v>
      </c>
      <c r="CG46" s="681"/>
      <c r="CH46" s="681"/>
      <c r="CI46" s="681"/>
      <c r="CJ46" s="681"/>
      <c r="CK46" s="681"/>
      <c r="CL46" s="681"/>
      <c r="CM46" s="681"/>
      <c r="CN46" s="681"/>
      <c r="CO46" s="681"/>
      <c r="CP46" s="681"/>
      <c r="CQ46" s="682"/>
      <c r="CR46" s="683">
        <v>1955673</v>
      </c>
      <c r="CS46" s="684"/>
      <c r="CT46" s="684"/>
      <c r="CU46" s="684"/>
      <c r="CV46" s="684"/>
      <c r="CW46" s="684"/>
      <c r="CX46" s="684"/>
      <c r="CY46" s="685"/>
      <c r="CZ46" s="688">
        <v>3.1</v>
      </c>
      <c r="DA46" s="689"/>
      <c r="DB46" s="689"/>
      <c r="DC46" s="701"/>
      <c r="DD46" s="692">
        <v>1015437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363</v>
      </c>
      <c r="CG47" s="681"/>
      <c r="CH47" s="681"/>
      <c r="CI47" s="681"/>
      <c r="CJ47" s="681"/>
      <c r="CK47" s="681"/>
      <c r="CL47" s="681"/>
      <c r="CM47" s="681"/>
      <c r="CN47" s="681"/>
      <c r="CO47" s="681"/>
      <c r="CP47" s="681"/>
      <c r="CQ47" s="682"/>
      <c r="CR47" s="683">
        <v>26017</v>
      </c>
      <c r="CS47" s="719"/>
      <c r="CT47" s="719"/>
      <c r="CU47" s="719"/>
      <c r="CV47" s="719"/>
      <c r="CW47" s="719"/>
      <c r="CX47" s="719"/>
      <c r="CY47" s="720"/>
      <c r="CZ47" s="688">
        <v>0</v>
      </c>
      <c r="DA47" s="717"/>
      <c r="DB47" s="717"/>
      <c r="DC47" s="721"/>
      <c r="DD47" s="692">
        <v>372</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364</v>
      </c>
      <c r="CD48" s="799"/>
      <c r="CE48" s="800"/>
      <c r="CF48" s="680" t="s">
        <v>365</v>
      </c>
      <c r="CG48" s="681"/>
      <c r="CH48" s="681"/>
      <c r="CI48" s="681"/>
      <c r="CJ48" s="681"/>
      <c r="CK48" s="681"/>
      <c r="CL48" s="681"/>
      <c r="CM48" s="681"/>
      <c r="CN48" s="681"/>
      <c r="CO48" s="681"/>
      <c r="CP48" s="681"/>
      <c r="CQ48" s="682"/>
      <c r="CR48" s="683" t="s">
        <v>234</v>
      </c>
      <c r="CS48" s="684"/>
      <c r="CT48" s="684"/>
      <c r="CU48" s="684"/>
      <c r="CV48" s="684"/>
      <c r="CW48" s="684"/>
      <c r="CX48" s="684"/>
      <c r="CY48" s="685"/>
      <c r="CZ48" s="688" t="s">
        <v>240</v>
      </c>
      <c r="DA48" s="689"/>
      <c r="DB48" s="689"/>
      <c r="DC48" s="701"/>
      <c r="DD48" s="692" t="s">
        <v>240</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366</v>
      </c>
      <c r="CE49" s="725"/>
      <c r="CF49" s="725"/>
      <c r="CG49" s="725"/>
      <c r="CH49" s="725"/>
      <c r="CI49" s="725"/>
      <c r="CJ49" s="725"/>
      <c r="CK49" s="725"/>
      <c r="CL49" s="725"/>
      <c r="CM49" s="725"/>
      <c r="CN49" s="725"/>
      <c r="CO49" s="725"/>
      <c r="CP49" s="725"/>
      <c r="CQ49" s="726"/>
      <c r="CR49" s="768">
        <v>62771041</v>
      </c>
      <c r="CS49" s="754"/>
      <c r="CT49" s="754"/>
      <c r="CU49" s="754"/>
      <c r="CV49" s="754"/>
      <c r="CW49" s="754"/>
      <c r="CX49" s="754"/>
      <c r="CY49" s="785"/>
      <c r="CZ49" s="780">
        <v>100</v>
      </c>
      <c r="DA49" s="786"/>
      <c r="DB49" s="786"/>
      <c r="DC49" s="787"/>
      <c r="DD49" s="788">
        <v>38951242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OgUsA138uqi5te3lIFsCD7WvuY92c7CEEOTggjpwt3B9/eUkUqMEt3qZ7XUXeHSG0bvUqcex1tCAhIvulpMm5w==" saltValue="r6AEu7IOLDDxjff2PlL6d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55" zoomScaleNormal="55" zoomScaleSheetLayoutView="70" workbookViewId="0">
      <selection activeCell="AH12" sqref="AH12:AL12"/>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368</v>
      </c>
      <c r="DK2" s="831"/>
      <c r="DL2" s="831"/>
      <c r="DM2" s="831"/>
      <c r="DN2" s="831"/>
      <c r="DO2" s="832"/>
      <c r="DP2" s="250"/>
      <c r="DQ2" s="830" t="s">
        <v>369</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389</v>
      </c>
      <c r="C7" s="816"/>
      <c r="D7" s="816"/>
      <c r="E7" s="816"/>
      <c r="F7" s="816"/>
      <c r="G7" s="816"/>
      <c r="H7" s="816"/>
      <c r="I7" s="816"/>
      <c r="J7" s="816"/>
      <c r="K7" s="816"/>
      <c r="L7" s="816"/>
      <c r="M7" s="816"/>
      <c r="N7" s="816"/>
      <c r="O7" s="816"/>
      <c r="P7" s="817"/>
      <c r="Q7" s="818">
        <v>63732</v>
      </c>
      <c r="R7" s="819"/>
      <c r="S7" s="819"/>
      <c r="T7" s="819"/>
      <c r="U7" s="819"/>
      <c r="V7" s="819">
        <v>62976</v>
      </c>
      <c r="W7" s="819"/>
      <c r="X7" s="819"/>
      <c r="Y7" s="819"/>
      <c r="Z7" s="819"/>
      <c r="AA7" s="819">
        <v>756</v>
      </c>
      <c r="AB7" s="819"/>
      <c r="AC7" s="819"/>
      <c r="AD7" s="819"/>
      <c r="AE7" s="820"/>
      <c r="AF7" s="821">
        <v>516</v>
      </c>
      <c r="AG7" s="822"/>
      <c r="AH7" s="822"/>
      <c r="AI7" s="822"/>
      <c r="AJ7" s="823"/>
      <c r="AK7" s="858">
        <v>195</v>
      </c>
      <c r="AL7" s="859"/>
      <c r="AM7" s="859"/>
      <c r="AN7" s="859"/>
      <c r="AO7" s="859"/>
      <c r="AP7" s="859">
        <v>43434</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579</v>
      </c>
      <c r="BT7" s="863"/>
      <c r="BU7" s="863"/>
      <c r="BV7" s="863"/>
      <c r="BW7" s="863"/>
      <c r="BX7" s="863"/>
      <c r="BY7" s="863"/>
      <c r="BZ7" s="863"/>
      <c r="CA7" s="863"/>
      <c r="CB7" s="863"/>
      <c r="CC7" s="863"/>
      <c r="CD7" s="863"/>
      <c r="CE7" s="863"/>
      <c r="CF7" s="863"/>
      <c r="CG7" s="864"/>
      <c r="CH7" s="855">
        <v>0</v>
      </c>
      <c r="CI7" s="856"/>
      <c r="CJ7" s="856"/>
      <c r="CK7" s="856"/>
      <c r="CL7" s="857"/>
      <c r="CM7" s="855">
        <v>43</v>
      </c>
      <c r="CN7" s="856"/>
      <c r="CO7" s="856"/>
      <c r="CP7" s="856"/>
      <c r="CQ7" s="857"/>
      <c r="CR7" s="855">
        <v>19</v>
      </c>
      <c r="CS7" s="856"/>
      <c r="CT7" s="856"/>
      <c r="CU7" s="856"/>
      <c r="CV7" s="857"/>
      <c r="CW7" s="855">
        <v>17</v>
      </c>
      <c r="CX7" s="856"/>
      <c r="CY7" s="856"/>
      <c r="CZ7" s="856"/>
      <c r="DA7" s="857"/>
      <c r="DB7" s="855" t="s">
        <v>516</v>
      </c>
      <c r="DC7" s="856"/>
      <c r="DD7" s="856"/>
      <c r="DE7" s="856"/>
      <c r="DF7" s="857"/>
      <c r="DG7" s="855" t="s">
        <v>516</v>
      </c>
      <c r="DH7" s="856"/>
      <c r="DI7" s="856"/>
      <c r="DJ7" s="856"/>
      <c r="DK7" s="857"/>
      <c r="DL7" s="855" t="s">
        <v>516</v>
      </c>
      <c r="DM7" s="856"/>
      <c r="DN7" s="856"/>
      <c r="DO7" s="856"/>
      <c r="DP7" s="857"/>
      <c r="DQ7" s="855" t="s">
        <v>516</v>
      </c>
      <c r="DR7" s="856"/>
      <c r="DS7" s="856"/>
      <c r="DT7" s="856"/>
      <c r="DU7" s="857"/>
      <c r="DV7" s="836"/>
      <c r="DW7" s="837"/>
      <c r="DX7" s="837"/>
      <c r="DY7" s="837"/>
      <c r="DZ7" s="838"/>
      <c r="EA7" s="255"/>
    </row>
    <row r="8" spans="1:131" s="256" customFormat="1" ht="26.25" customHeight="1" x14ac:dyDescent="0.15">
      <c r="A8" s="262">
        <v>2</v>
      </c>
      <c r="B8" s="839" t="s">
        <v>390</v>
      </c>
      <c r="C8" s="840"/>
      <c r="D8" s="840"/>
      <c r="E8" s="840"/>
      <c r="F8" s="840"/>
      <c r="G8" s="840"/>
      <c r="H8" s="840"/>
      <c r="I8" s="840"/>
      <c r="J8" s="840"/>
      <c r="K8" s="840"/>
      <c r="L8" s="840"/>
      <c r="M8" s="840"/>
      <c r="N8" s="840"/>
      <c r="O8" s="840"/>
      <c r="P8" s="841"/>
      <c r="Q8" s="842">
        <v>45</v>
      </c>
      <c r="R8" s="843"/>
      <c r="S8" s="843"/>
      <c r="T8" s="843"/>
      <c r="U8" s="843"/>
      <c r="V8" s="843">
        <v>45</v>
      </c>
      <c r="W8" s="843"/>
      <c r="X8" s="843"/>
      <c r="Y8" s="843"/>
      <c r="Z8" s="843"/>
      <c r="AA8" s="843" t="s">
        <v>596</v>
      </c>
      <c r="AB8" s="843"/>
      <c r="AC8" s="843"/>
      <c r="AD8" s="843"/>
      <c r="AE8" s="844"/>
      <c r="AF8" s="845" t="s">
        <v>391</v>
      </c>
      <c r="AG8" s="846"/>
      <c r="AH8" s="846"/>
      <c r="AI8" s="846"/>
      <c r="AJ8" s="847"/>
      <c r="AK8" s="848" t="s">
        <v>597</v>
      </c>
      <c r="AL8" s="849"/>
      <c r="AM8" s="849"/>
      <c r="AN8" s="849"/>
      <c r="AO8" s="849"/>
      <c r="AP8" s="849">
        <v>19</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580</v>
      </c>
      <c r="BT8" s="853"/>
      <c r="BU8" s="853"/>
      <c r="BV8" s="853"/>
      <c r="BW8" s="853"/>
      <c r="BX8" s="853"/>
      <c r="BY8" s="853"/>
      <c r="BZ8" s="853"/>
      <c r="CA8" s="853"/>
      <c r="CB8" s="853"/>
      <c r="CC8" s="853"/>
      <c r="CD8" s="853"/>
      <c r="CE8" s="853"/>
      <c r="CF8" s="853"/>
      <c r="CG8" s="854"/>
      <c r="CH8" s="865">
        <v>30</v>
      </c>
      <c r="CI8" s="866"/>
      <c r="CJ8" s="866"/>
      <c r="CK8" s="866"/>
      <c r="CL8" s="867"/>
      <c r="CM8" s="865">
        <v>285</v>
      </c>
      <c r="CN8" s="866"/>
      <c r="CO8" s="866"/>
      <c r="CP8" s="866"/>
      <c r="CQ8" s="867"/>
      <c r="CR8" s="865">
        <v>10</v>
      </c>
      <c r="CS8" s="866"/>
      <c r="CT8" s="866"/>
      <c r="CU8" s="866"/>
      <c r="CV8" s="867"/>
      <c r="CW8" s="865">
        <v>7</v>
      </c>
      <c r="CX8" s="866"/>
      <c r="CY8" s="866"/>
      <c r="CZ8" s="866"/>
      <c r="DA8" s="867"/>
      <c r="DB8" s="865" t="s">
        <v>516</v>
      </c>
      <c r="DC8" s="866"/>
      <c r="DD8" s="866"/>
      <c r="DE8" s="866"/>
      <c r="DF8" s="867"/>
      <c r="DG8" s="865" t="s">
        <v>516</v>
      </c>
      <c r="DH8" s="866"/>
      <c r="DI8" s="866"/>
      <c r="DJ8" s="866"/>
      <c r="DK8" s="867"/>
      <c r="DL8" s="865" t="s">
        <v>516</v>
      </c>
      <c r="DM8" s="866"/>
      <c r="DN8" s="866"/>
      <c r="DO8" s="866"/>
      <c r="DP8" s="867"/>
      <c r="DQ8" s="865" t="s">
        <v>516</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581</v>
      </c>
      <c r="BT9" s="853"/>
      <c r="BU9" s="853"/>
      <c r="BV9" s="853"/>
      <c r="BW9" s="853"/>
      <c r="BX9" s="853"/>
      <c r="BY9" s="853"/>
      <c r="BZ9" s="853"/>
      <c r="CA9" s="853"/>
      <c r="CB9" s="853"/>
      <c r="CC9" s="853"/>
      <c r="CD9" s="853"/>
      <c r="CE9" s="853"/>
      <c r="CF9" s="853"/>
      <c r="CG9" s="854"/>
      <c r="CH9" s="865" t="s">
        <v>516</v>
      </c>
      <c r="CI9" s="866"/>
      <c r="CJ9" s="866"/>
      <c r="CK9" s="866"/>
      <c r="CL9" s="867"/>
      <c r="CM9" s="865">
        <v>10</v>
      </c>
      <c r="CN9" s="866"/>
      <c r="CO9" s="866"/>
      <c r="CP9" s="866"/>
      <c r="CQ9" s="867"/>
      <c r="CR9" s="865">
        <v>10</v>
      </c>
      <c r="CS9" s="866"/>
      <c r="CT9" s="866"/>
      <c r="CU9" s="866"/>
      <c r="CV9" s="867"/>
      <c r="CW9" s="865">
        <v>45</v>
      </c>
      <c r="CX9" s="866"/>
      <c r="CY9" s="866"/>
      <c r="CZ9" s="866"/>
      <c r="DA9" s="867"/>
      <c r="DB9" s="865" t="s">
        <v>516</v>
      </c>
      <c r="DC9" s="866"/>
      <c r="DD9" s="866"/>
      <c r="DE9" s="866"/>
      <c r="DF9" s="867"/>
      <c r="DG9" s="865" t="s">
        <v>516</v>
      </c>
      <c r="DH9" s="866"/>
      <c r="DI9" s="866"/>
      <c r="DJ9" s="866"/>
      <c r="DK9" s="867"/>
      <c r="DL9" s="865" t="s">
        <v>516</v>
      </c>
      <c r="DM9" s="866"/>
      <c r="DN9" s="866"/>
      <c r="DO9" s="866"/>
      <c r="DP9" s="867"/>
      <c r="DQ9" s="865" t="s">
        <v>516</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582</v>
      </c>
      <c r="BT10" s="853"/>
      <c r="BU10" s="853"/>
      <c r="BV10" s="853"/>
      <c r="BW10" s="853"/>
      <c r="BX10" s="853"/>
      <c r="BY10" s="853"/>
      <c r="BZ10" s="853"/>
      <c r="CA10" s="853"/>
      <c r="CB10" s="853"/>
      <c r="CC10" s="853"/>
      <c r="CD10" s="853"/>
      <c r="CE10" s="853"/>
      <c r="CF10" s="853"/>
      <c r="CG10" s="854"/>
      <c r="CH10" s="865">
        <v>-2</v>
      </c>
      <c r="CI10" s="866"/>
      <c r="CJ10" s="866"/>
      <c r="CK10" s="866"/>
      <c r="CL10" s="867"/>
      <c r="CM10" s="865">
        <v>171</v>
      </c>
      <c r="CN10" s="866"/>
      <c r="CO10" s="866"/>
      <c r="CP10" s="866"/>
      <c r="CQ10" s="867"/>
      <c r="CR10" s="865">
        <v>30</v>
      </c>
      <c r="CS10" s="866"/>
      <c r="CT10" s="866"/>
      <c r="CU10" s="866"/>
      <c r="CV10" s="867"/>
      <c r="CW10" s="865">
        <v>122</v>
      </c>
      <c r="CX10" s="866"/>
      <c r="CY10" s="866"/>
      <c r="CZ10" s="866"/>
      <c r="DA10" s="867"/>
      <c r="DB10" s="865" t="s">
        <v>516</v>
      </c>
      <c r="DC10" s="866"/>
      <c r="DD10" s="866"/>
      <c r="DE10" s="866"/>
      <c r="DF10" s="867"/>
      <c r="DG10" s="865" t="s">
        <v>516</v>
      </c>
      <c r="DH10" s="866"/>
      <c r="DI10" s="866"/>
      <c r="DJ10" s="866"/>
      <c r="DK10" s="867"/>
      <c r="DL10" s="865" t="s">
        <v>516</v>
      </c>
      <c r="DM10" s="866"/>
      <c r="DN10" s="866"/>
      <c r="DO10" s="866"/>
      <c r="DP10" s="867"/>
      <c r="DQ10" s="865" t="s">
        <v>516</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583</v>
      </c>
      <c r="BT11" s="853"/>
      <c r="BU11" s="853"/>
      <c r="BV11" s="853"/>
      <c r="BW11" s="853"/>
      <c r="BX11" s="853"/>
      <c r="BY11" s="853"/>
      <c r="BZ11" s="853"/>
      <c r="CA11" s="853"/>
      <c r="CB11" s="853"/>
      <c r="CC11" s="853"/>
      <c r="CD11" s="853"/>
      <c r="CE11" s="853"/>
      <c r="CF11" s="853"/>
      <c r="CG11" s="854"/>
      <c r="CH11" s="865">
        <v>-1</v>
      </c>
      <c r="CI11" s="866"/>
      <c r="CJ11" s="866"/>
      <c r="CK11" s="866"/>
      <c r="CL11" s="867"/>
      <c r="CM11" s="865">
        <v>51</v>
      </c>
      <c r="CN11" s="866"/>
      <c r="CO11" s="866"/>
      <c r="CP11" s="866"/>
      <c r="CQ11" s="867"/>
      <c r="CR11" s="865">
        <v>50</v>
      </c>
      <c r="CS11" s="866"/>
      <c r="CT11" s="866"/>
      <c r="CU11" s="866"/>
      <c r="CV11" s="867"/>
      <c r="CW11" s="865">
        <v>26</v>
      </c>
      <c r="CX11" s="866"/>
      <c r="CY11" s="866"/>
      <c r="CZ11" s="866"/>
      <c r="DA11" s="867"/>
      <c r="DB11" s="865" t="s">
        <v>516</v>
      </c>
      <c r="DC11" s="866"/>
      <c r="DD11" s="866"/>
      <c r="DE11" s="866"/>
      <c r="DF11" s="867"/>
      <c r="DG11" s="865" t="s">
        <v>516</v>
      </c>
      <c r="DH11" s="866"/>
      <c r="DI11" s="866"/>
      <c r="DJ11" s="866"/>
      <c r="DK11" s="867"/>
      <c r="DL11" s="865" t="s">
        <v>516</v>
      </c>
      <c r="DM11" s="866"/>
      <c r="DN11" s="866"/>
      <c r="DO11" s="866"/>
      <c r="DP11" s="867"/>
      <c r="DQ11" s="865" t="s">
        <v>516</v>
      </c>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584</v>
      </c>
      <c r="BT12" s="853"/>
      <c r="BU12" s="853"/>
      <c r="BV12" s="853"/>
      <c r="BW12" s="853"/>
      <c r="BX12" s="853"/>
      <c r="BY12" s="853"/>
      <c r="BZ12" s="853"/>
      <c r="CA12" s="853"/>
      <c r="CB12" s="853"/>
      <c r="CC12" s="853"/>
      <c r="CD12" s="853"/>
      <c r="CE12" s="853"/>
      <c r="CF12" s="853"/>
      <c r="CG12" s="854"/>
      <c r="CH12" s="865">
        <v>3</v>
      </c>
      <c r="CI12" s="866"/>
      <c r="CJ12" s="866"/>
      <c r="CK12" s="866"/>
      <c r="CL12" s="867"/>
      <c r="CM12" s="865">
        <v>68</v>
      </c>
      <c r="CN12" s="866"/>
      <c r="CO12" s="866"/>
      <c r="CP12" s="866"/>
      <c r="CQ12" s="867"/>
      <c r="CR12" s="865">
        <v>10</v>
      </c>
      <c r="CS12" s="866"/>
      <c r="CT12" s="866"/>
      <c r="CU12" s="866"/>
      <c r="CV12" s="867"/>
      <c r="CW12" s="865" t="s">
        <v>516</v>
      </c>
      <c r="CX12" s="866"/>
      <c r="CY12" s="866"/>
      <c r="CZ12" s="866"/>
      <c r="DA12" s="867"/>
      <c r="DB12" s="865" t="s">
        <v>516</v>
      </c>
      <c r="DC12" s="866"/>
      <c r="DD12" s="866"/>
      <c r="DE12" s="866"/>
      <c r="DF12" s="867"/>
      <c r="DG12" s="865" t="s">
        <v>516</v>
      </c>
      <c r="DH12" s="866"/>
      <c r="DI12" s="866"/>
      <c r="DJ12" s="866"/>
      <c r="DK12" s="867"/>
      <c r="DL12" s="865" t="s">
        <v>516</v>
      </c>
      <c r="DM12" s="866"/>
      <c r="DN12" s="866"/>
      <c r="DO12" s="866"/>
      <c r="DP12" s="867"/>
      <c r="DQ12" s="865" t="s">
        <v>516</v>
      </c>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t="s">
        <v>585</v>
      </c>
      <c r="BT13" s="853"/>
      <c r="BU13" s="853"/>
      <c r="BV13" s="853"/>
      <c r="BW13" s="853"/>
      <c r="BX13" s="853"/>
      <c r="BY13" s="853"/>
      <c r="BZ13" s="853"/>
      <c r="CA13" s="853"/>
      <c r="CB13" s="853"/>
      <c r="CC13" s="853"/>
      <c r="CD13" s="853"/>
      <c r="CE13" s="853"/>
      <c r="CF13" s="853"/>
      <c r="CG13" s="854"/>
      <c r="CH13" s="865">
        <v>0</v>
      </c>
      <c r="CI13" s="866"/>
      <c r="CJ13" s="866"/>
      <c r="CK13" s="866"/>
      <c r="CL13" s="867"/>
      <c r="CM13" s="865">
        <v>52</v>
      </c>
      <c r="CN13" s="866"/>
      <c r="CO13" s="866"/>
      <c r="CP13" s="866"/>
      <c r="CQ13" s="867"/>
      <c r="CR13" s="865">
        <v>50</v>
      </c>
      <c r="CS13" s="866"/>
      <c r="CT13" s="866"/>
      <c r="CU13" s="866"/>
      <c r="CV13" s="867"/>
      <c r="CW13" s="865">
        <v>76</v>
      </c>
      <c r="CX13" s="866"/>
      <c r="CY13" s="866"/>
      <c r="CZ13" s="866"/>
      <c r="DA13" s="867"/>
      <c r="DB13" s="865" t="s">
        <v>516</v>
      </c>
      <c r="DC13" s="866"/>
      <c r="DD13" s="866"/>
      <c r="DE13" s="866"/>
      <c r="DF13" s="867"/>
      <c r="DG13" s="865" t="s">
        <v>516</v>
      </c>
      <c r="DH13" s="866"/>
      <c r="DI13" s="866"/>
      <c r="DJ13" s="866"/>
      <c r="DK13" s="867"/>
      <c r="DL13" s="865" t="s">
        <v>516</v>
      </c>
      <c r="DM13" s="866"/>
      <c r="DN13" s="866"/>
      <c r="DO13" s="866"/>
      <c r="DP13" s="867"/>
      <c r="DQ13" s="865" t="s">
        <v>516</v>
      </c>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t="s">
        <v>586</v>
      </c>
      <c r="BT14" s="853"/>
      <c r="BU14" s="853"/>
      <c r="BV14" s="853"/>
      <c r="BW14" s="853"/>
      <c r="BX14" s="853"/>
      <c r="BY14" s="853"/>
      <c r="BZ14" s="853"/>
      <c r="CA14" s="853"/>
      <c r="CB14" s="853"/>
      <c r="CC14" s="853"/>
      <c r="CD14" s="853"/>
      <c r="CE14" s="853"/>
      <c r="CF14" s="853"/>
      <c r="CG14" s="854"/>
      <c r="CH14" s="865">
        <v>-2</v>
      </c>
      <c r="CI14" s="866"/>
      <c r="CJ14" s="866"/>
      <c r="CK14" s="866"/>
      <c r="CL14" s="867"/>
      <c r="CM14" s="865">
        <v>-422</v>
      </c>
      <c r="CN14" s="866"/>
      <c r="CO14" s="866"/>
      <c r="CP14" s="866"/>
      <c r="CQ14" s="867"/>
      <c r="CR14" s="865">
        <v>5</v>
      </c>
      <c r="CS14" s="866"/>
      <c r="CT14" s="866"/>
      <c r="CU14" s="866"/>
      <c r="CV14" s="867"/>
      <c r="CW14" s="865" t="s">
        <v>516</v>
      </c>
      <c r="CX14" s="866"/>
      <c r="CY14" s="866"/>
      <c r="CZ14" s="866"/>
      <c r="DA14" s="867"/>
      <c r="DB14" s="865" t="s">
        <v>516</v>
      </c>
      <c r="DC14" s="866"/>
      <c r="DD14" s="866"/>
      <c r="DE14" s="866"/>
      <c r="DF14" s="867"/>
      <c r="DG14" s="865">
        <v>949</v>
      </c>
      <c r="DH14" s="866"/>
      <c r="DI14" s="866"/>
      <c r="DJ14" s="866"/>
      <c r="DK14" s="867"/>
      <c r="DL14" s="865" t="s">
        <v>516</v>
      </c>
      <c r="DM14" s="866"/>
      <c r="DN14" s="866"/>
      <c r="DO14" s="866"/>
      <c r="DP14" s="867"/>
      <c r="DQ14" s="865">
        <v>537</v>
      </c>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t="s">
        <v>587</v>
      </c>
      <c r="BT15" s="853"/>
      <c r="BU15" s="853"/>
      <c r="BV15" s="853"/>
      <c r="BW15" s="853"/>
      <c r="BX15" s="853"/>
      <c r="BY15" s="853"/>
      <c r="BZ15" s="853"/>
      <c r="CA15" s="853"/>
      <c r="CB15" s="853"/>
      <c r="CC15" s="853"/>
      <c r="CD15" s="853"/>
      <c r="CE15" s="853"/>
      <c r="CF15" s="853"/>
      <c r="CG15" s="854"/>
      <c r="CH15" s="865">
        <v>0</v>
      </c>
      <c r="CI15" s="866"/>
      <c r="CJ15" s="866"/>
      <c r="CK15" s="866"/>
      <c r="CL15" s="867"/>
      <c r="CM15" s="865">
        <v>11</v>
      </c>
      <c r="CN15" s="866"/>
      <c r="CO15" s="866"/>
      <c r="CP15" s="866"/>
      <c r="CQ15" s="867"/>
      <c r="CR15" s="865">
        <v>2</v>
      </c>
      <c r="CS15" s="866"/>
      <c r="CT15" s="866"/>
      <c r="CU15" s="866"/>
      <c r="CV15" s="867"/>
      <c r="CW15" s="865" t="s">
        <v>516</v>
      </c>
      <c r="CX15" s="866"/>
      <c r="CY15" s="866"/>
      <c r="CZ15" s="866"/>
      <c r="DA15" s="867"/>
      <c r="DB15" s="865" t="s">
        <v>516</v>
      </c>
      <c r="DC15" s="866"/>
      <c r="DD15" s="866"/>
      <c r="DE15" s="866"/>
      <c r="DF15" s="867"/>
      <c r="DG15" s="865" t="s">
        <v>516</v>
      </c>
      <c r="DH15" s="866"/>
      <c r="DI15" s="866"/>
      <c r="DJ15" s="866"/>
      <c r="DK15" s="867"/>
      <c r="DL15" s="865" t="s">
        <v>516</v>
      </c>
      <c r="DM15" s="866"/>
      <c r="DN15" s="866"/>
      <c r="DO15" s="866"/>
      <c r="DP15" s="867"/>
      <c r="DQ15" s="865" t="s">
        <v>516</v>
      </c>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392</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393</v>
      </c>
      <c r="B23" s="874" t="s">
        <v>394</v>
      </c>
      <c r="C23" s="875"/>
      <c r="D23" s="875"/>
      <c r="E23" s="875"/>
      <c r="F23" s="875"/>
      <c r="G23" s="875"/>
      <c r="H23" s="875"/>
      <c r="I23" s="875"/>
      <c r="J23" s="875"/>
      <c r="K23" s="875"/>
      <c r="L23" s="875"/>
      <c r="M23" s="875"/>
      <c r="N23" s="875"/>
      <c r="O23" s="875"/>
      <c r="P23" s="876"/>
      <c r="Q23" s="877">
        <v>63527</v>
      </c>
      <c r="R23" s="878"/>
      <c r="S23" s="878"/>
      <c r="T23" s="878"/>
      <c r="U23" s="878"/>
      <c r="V23" s="878">
        <v>62771</v>
      </c>
      <c r="W23" s="878"/>
      <c r="X23" s="878"/>
      <c r="Y23" s="878"/>
      <c r="Z23" s="878"/>
      <c r="AA23" s="878">
        <v>756</v>
      </c>
      <c r="AB23" s="878"/>
      <c r="AC23" s="878"/>
      <c r="AD23" s="878"/>
      <c r="AE23" s="879"/>
      <c r="AF23" s="880">
        <v>516</v>
      </c>
      <c r="AG23" s="878"/>
      <c r="AH23" s="878"/>
      <c r="AI23" s="878"/>
      <c r="AJ23" s="881"/>
      <c r="AK23" s="882"/>
      <c r="AL23" s="883"/>
      <c r="AM23" s="883"/>
      <c r="AN23" s="883"/>
      <c r="AO23" s="883"/>
      <c r="AP23" s="878"/>
      <c r="AQ23" s="878"/>
      <c r="AR23" s="878"/>
      <c r="AS23" s="878"/>
      <c r="AT23" s="878"/>
      <c r="AU23" s="884"/>
      <c r="AV23" s="884"/>
      <c r="AW23" s="884"/>
      <c r="AX23" s="884"/>
      <c r="AY23" s="885"/>
      <c r="AZ23" s="893" t="s">
        <v>240</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372</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6" t="s">
        <v>400</v>
      </c>
      <c r="AG26" s="897"/>
      <c r="AH26" s="897"/>
      <c r="AI26" s="897"/>
      <c r="AJ26" s="898"/>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379</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405</v>
      </c>
      <c r="C28" s="816"/>
      <c r="D28" s="816"/>
      <c r="E28" s="816"/>
      <c r="F28" s="816"/>
      <c r="G28" s="816"/>
      <c r="H28" s="816"/>
      <c r="I28" s="816"/>
      <c r="J28" s="816"/>
      <c r="K28" s="816"/>
      <c r="L28" s="816"/>
      <c r="M28" s="816"/>
      <c r="N28" s="816"/>
      <c r="O28" s="816"/>
      <c r="P28" s="817"/>
      <c r="Q28" s="906">
        <v>18771</v>
      </c>
      <c r="R28" s="907"/>
      <c r="S28" s="907"/>
      <c r="T28" s="907"/>
      <c r="U28" s="907"/>
      <c r="V28" s="907">
        <v>18771</v>
      </c>
      <c r="W28" s="907"/>
      <c r="X28" s="907"/>
      <c r="Y28" s="907"/>
      <c r="Z28" s="907"/>
      <c r="AA28" s="907" t="s">
        <v>596</v>
      </c>
      <c r="AB28" s="907"/>
      <c r="AC28" s="907"/>
      <c r="AD28" s="907"/>
      <c r="AE28" s="908"/>
      <c r="AF28" s="909" t="s">
        <v>240</v>
      </c>
      <c r="AG28" s="907"/>
      <c r="AH28" s="907"/>
      <c r="AI28" s="907"/>
      <c r="AJ28" s="910"/>
      <c r="AK28" s="911">
        <v>1902</v>
      </c>
      <c r="AL28" s="902"/>
      <c r="AM28" s="902"/>
      <c r="AN28" s="902"/>
      <c r="AO28" s="902"/>
      <c r="AP28" s="902" t="s">
        <v>516</v>
      </c>
      <c r="AQ28" s="902"/>
      <c r="AR28" s="902"/>
      <c r="AS28" s="902"/>
      <c r="AT28" s="902"/>
      <c r="AU28" s="902" t="s">
        <v>516</v>
      </c>
      <c r="AV28" s="902"/>
      <c r="AW28" s="902"/>
      <c r="AX28" s="902"/>
      <c r="AY28" s="902"/>
      <c r="AZ28" s="903" t="s">
        <v>516</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406</v>
      </c>
      <c r="C29" s="840"/>
      <c r="D29" s="840"/>
      <c r="E29" s="840"/>
      <c r="F29" s="840"/>
      <c r="G29" s="840"/>
      <c r="H29" s="840"/>
      <c r="I29" s="840"/>
      <c r="J29" s="840"/>
      <c r="K29" s="840"/>
      <c r="L29" s="840"/>
      <c r="M29" s="840"/>
      <c r="N29" s="840"/>
      <c r="O29" s="840"/>
      <c r="P29" s="841"/>
      <c r="Q29" s="842">
        <v>2920</v>
      </c>
      <c r="R29" s="843"/>
      <c r="S29" s="843"/>
      <c r="T29" s="843"/>
      <c r="U29" s="843"/>
      <c r="V29" s="843">
        <v>2908</v>
      </c>
      <c r="W29" s="843"/>
      <c r="X29" s="843"/>
      <c r="Y29" s="843"/>
      <c r="Z29" s="843"/>
      <c r="AA29" s="843">
        <v>12</v>
      </c>
      <c r="AB29" s="843"/>
      <c r="AC29" s="843"/>
      <c r="AD29" s="843"/>
      <c r="AE29" s="844"/>
      <c r="AF29" s="845">
        <v>12</v>
      </c>
      <c r="AG29" s="846"/>
      <c r="AH29" s="846"/>
      <c r="AI29" s="846"/>
      <c r="AJ29" s="847"/>
      <c r="AK29" s="914">
        <v>562</v>
      </c>
      <c r="AL29" s="915"/>
      <c r="AM29" s="915"/>
      <c r="AN29" s="915"/>
      <c r="AO29" s="915"/>
      <c r="AP29" s="915" t="s">
        <v>516</v>
      </c>
      <c r="AQ29" s="915"/>
      <c r="AR29" s="915"/>
      <c r="AS29" s="915"/>
      <c r="AT29" s="915"/>
      <c r="AU29" s="915" t="s">
        <v>516</v>
      </c>
      <c r="AV29" s="915"/>
      <c r="AW29" s="915"/>
      <c r="AX29" s="915"/>
      <c r="AY29" s="915"/>
      <c r="AZ29" s="916" t="s">
        <v>516</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407</v>
      </c>
      <c r="C30" s="840"/>
      <c r="D30" s="840"/>
      <c r="E30" s="840"/>
      <c r="F30" s="840"/>
      <c r="G30" s="840"/>
      <c r="H30" s="840"/>
      <c r="I30" s="840"/>
      <c r="J30" s="840"/>
      <c r="K30" s="840"/>
      <c r="L30" s="840"/>
      <c r="M30" s="840"/>
      <c r="N30" s="840"/>
      <c r="O30" s="840"/>
      <c r="P30" s="841"/>
      <c r="Q30" s="842">
        <v>15270</v>
      </c>
      <c r="R30" s="843"/>
      <c r="S30" s="843"/>
      <c r="T30" s="843"/>
      <c r="U30" s="843"/>
      <c r="V30" s="843">
        <v>14835</v>
      </c>
      <c r="W30" s="843"/>
      <c r="X30" s="843"/>
      <c r="Y30" s="843"/>
      <c r="Z30" s="843"/>
      <c r="AA30" s="843">
        <v>435</v>
      </c>
      <c r="AB30" s="843"/>
      <c r="AC30" s="843"/>
      <c r="AD30" s="843"/>
      <c r="AE30" s="844"/>
      <c r="AF30" s="845">
        <v>435</v>
      </c>
      <c r="AG30" s="846"/>
      <c r="AH30" s="846"/>
      <c r="AI30" s="846"/>
      <c r="AJ30" s="847"/>
      <c r="AK30" s="914">
        <v>2551</v>
      </c>
      <c r="AL30" s="915"/>
      <c r="AM30" s="915"/>
      <c r="AN30" s="915"/>
      <c r="AO30" s="915"/>
      <c r="AP30" s="915" t="s">
        <v>516</v>
      </c>
      <c r="AQ30" s="915"/>
      <c r="AR30" s="915"/>
      <c r="AS30" s="915"/>
      <c r="AT30" s="915"/>
      <c r="AU30" s="915" t="s">
        <v>516</v>
      </c>
      <c r="AV30" s="915"/>
      <c r="AW30" s="915"/>
      <c r="AX30" s="915"/>
      <c r="AY30" s="915"/>
      <c r="AZ30" s="916" t="s">
        <v>516</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408</v>
      </c>
      <c r="C31" s="840"/>
      <c r="D31" s="840"/>
      <c r="E31" s="840"/>
      <c r="F31" s="840"/>
      <c r="G31" s="840"/>
      <c r="H31" s="840"/>
      <c r="I31" s="840"/>
      <c r="J31" s="840"/>
      <c r="K31" s="840"/>
      <c r="L31" s="840"/>
      <c r="M31" s="840"/>
      <c r="N31" s="840"/>
      <c r="O31" s="840"/>
      <c r="P31" s="841"/>
      <c r="Q31" s="842">
        <v>3562</v>
      </c>
      <c r="R31" s="843"/>
      <c r="S31" s="843"/>
      <c r="T31" s="843"/>
      <c r="U31" s="843"/>
      <c r="V31" s="843">
        <v>3389</v>
      </c>
      <c r="W31" s="843"/>
      <c r="X31" s="843"/>
      <c r="Y31" s="843"/>
      <c r="Z31" s="843"/>
      <c r="AA31" s="843">
        <v>173</v>
      </c>
      <c r="AB31" s="843"/>
      <c r="AC31" s="843"/>
      <c r="AD31" s="843"/>
      <c r="AE31" s="844"/>
      <c r="AF31" s="845">
        <v>2025</v>
      </c>
      <c r="AG31" s="846"/>
      <c r="AH31" s="846"/>
      <c r="AI31" s="846"/>
      <c r="AJ31" s="847"/>
      <c r="AK31" s="914">
        <v>798</v>
      </c>
      <c r="AL31" s="915"/>
      <c r="AM31" s="915"/>
      <c r="AN31" s="915"/>
      <c r="AO31" s="915"/>
      <c r="AP31" s="915">
        <v>6710</v>
      </c>
      <c r="AQ31" s="915"/>
      <c r="AR31" s="915"/>
      <c r="AS31" s="915"/>
      <c r="AT31" s="915"/>
      <c r="AU31" s="915">
        <v>664</v>
      </c>
      <c r="AV31" s="915"/>
      <c r="AW31" s="915"/>
      <c r="AX31" s="915"/>
      <c r="AY31" s="915"/>
      <c r="AZ31" s="915" t="s">
        <v>516</v>
      </c>
      <c r="BA31" s="915"/>
      <c r="BB31" s="915"/>
      <c r="BC31" s="915"/>
      <c r="BD31" s="915"/>
      <c r="BE31" s="912" t="s">
        <v>409</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410</v>
      </c>
      <c r="C32" s="840"/>
      <c r="D32" s="840"/>
      <c r="E32" s="840"/>
      <c r="F32" s="840"/>
      <c r="G32" s="840"/>
      <c r="H32" s="840"/>
      <c r="I32" s="840"/>
      <c r="J32" s="840"/>
      <c r="K32" s="840"/>
      <c r="L32" s="840"/>
      <c r="M32" s="840"/>
      <c r="N32" s="840"/>
      <c r="O32" s="840"/>
      <c r="P32" s="841"/>
      <c r="Q32" s="842">
        <v>5121</v>
      </c>
      <c r="R32" s="843"/>
      <c r="S32" s="843"/>
      <c r="T32" s="843"/>
      <c r="U32" s="843"/>
      <c r="V32" s="843">
        <v>5184</v>
      </c>
      <c r="W32" s="843"/>
      <c r="X32" s="843"/>
      <c r="Y32" s="843"/>
      <c r="Z32" s="843"/>
      <c r="AA32" s="843">
        <v>17</v>
      </c>
      <c r="AB32" s="843"/>
      <c r="AC32" s="843"/>
      <c r="AD32" s="843"/>
      <c r="AE32" s="844"/>
      <c r="AF32" s="845">
        <v>182</v>
      </c>
      <c r="AG32" s="846"/>
      <c r="AH32" s="846"/>
      <c r="AI32" s="846"/>
      <c r="AJ32" s="847"/>
      <c r="AK32" s="914">
        <v>1650</v>
      </c>
      <c r="AL32" s="915"/>
      <c r="AM32" s="915"/>
      <c r="AN32" s="915"/>
      <c r="AO32" s="915"/>
      <c r="AP32" s="915">
        <v>42600</v>
      </c>
      <c r="AQ32" s="915"/>
      <c r="AR32" s="915"/>
      <c r="AS32" s="915"/>
      <c r="AT32" s="915"/>
      <c r="AU32" s="915">
        <v>13803</v>
      </c>
      <c r="AV32" s="915"/>
      <c r="AW32" s="915"/>
      <c r="AX32" s="915"/>
      <c r="AY32" s="915"/>
      <c r="AZ32" s="915" t="s">
        <v>516</v>
      </c>
      <c r="BA32" s="915"/>
      <c r="BB32" s="915"/>
      <c r="BC32" s="915"/>
      <c r="BD32" s="915"/>
      <c r="BE32" s="912" t="s">
        <v>409</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411</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393</v>
      </c>
      <c r="B63" s="874" t="s">
        <v>412</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2653</v>
      </c>
      <c r="AG63" s="926"/>
      <c r="AH63" s="926"/>
      <c r="AI63" s="926"/>
      <c r="AJ63" s="927"/>
      <c r="AK63" s="928"/>
      <c r="AL63" s="923"/>
      <c r="AM63" s="923"/>
      <c r="AN63" s="923"/>
      <c r="AO63" s="923"/>
      <c r="AP63" s="926">
        <v>49310</v>
      </c>
      <c r="AQ63" s="926"/>
      <c r="AR63" s="926"/>
      <c r="AS63" s="926"/>
      <c r="AT63" s="926"/>
      <c r="AU63" s="926">
        <v>14467</v>
      </c>
      <c r="AV63" s="926"/>
      <c r="AW63" s="926"/>
      <c r="AX63" s="926"/>
      <c r="AY63" s="926"/>
      <c r="AZ63" s="930"/>
      <c r="BA63" s="930"/>
      <c r="BB63" s="930"/>
      <c r="BC63" s="930"/>
      <c r="BD63" s="930"/>
      <c r="BE63" s="931"/>
      <c r="BF63" s="931"/>
      <c r="BG63" s="931"/>
      <c r="BH63" s="931"/>
      <c r="BI63" s="932"/>
      <c r="BJ63" s="933" t="s">
        <v>240</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414</v>
      </c>
      <c r="B66" s="825"/>
      <c r="C66" s="825"/>
      <c r="D66" s="825"/>
      <c r="E66" s="825"/>
      <c r="F66" s="825"/>
      <c r="G66" s="825"/>
      <c r="H66" s="825"/>
      <c r="I66" s="825"/>
      <c r="J66" s="825"/>
      <c r="K66" s="825"/>
      <c r="L66" s="825"/>
      <c r="M66" s="825"/>
      <c r="N66" s="825"/>
      <c r="O66" s="825"/>
      <c r="P66" s="826"/>
      <c r="Q66" s="801" t="s">
        <v>397</v>
      </c>
      <c r="R66" s="802"/>
      <c r="S66" s="802"/>
      <c r="T66" s="802"/>
      <c r="U66" s="803"/>
      <c r="V66" s="801" t="s">
        <v>398</v>
      </c>
      <c r="W66" s="802"/>
      <c r="X66" s="802"/>
      <c r="Y66" s="802"/>
      <c r="Z66" s="803"/>
      <c r="AA66" s="801" t="s">
        <v>399</v>
      </c>
      <c r="AB66" s="802"/>
      <c r="AC66" s="802"/>
      <c r="AD66" s="802"/>
      <c r="AE66" s="803"/>
      <c r="AF66" s="936" t="s">
        <v>400</v>
      </c>
      <c r="AG66" s="897"/>
      <c r="AH66" s="897"/>
      <c r="AI66" s="897"/>
      <c r="AJ66" s="937"/>
      <c r="AK66" s="801" t="s">
        <v>401</v>
      </c>
      <c r="AL66" s="825"/>
      <c r="AM66" s="825"/>
      <c r="AN66" s="825"/>
      <c r="AO66" s="826"/>
      <c r="AP66" s="801" t="s">
        <v>402</v>
      </c>
      <c r="AQ66" s="802"/>
      <c r="AR66" s="802"/>
      <c r="AS66" s="802"/>
      <c r="AT66" s="803"/>
      <c r="AU66" s="801" t="s">
        <v>415</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588</v>
      </c>
      <c r="C68" s="954"/>
      <c r="D68" s="954"/>
      <c r="E68" s="954"/>
      <c r="F68" s="954"/>
      <c r="G68" s="954"/>
      <c r="H68" s="954"/>
      <c r="I68" s="954"/>
      <c r="J68" s="954"/>
      <c r="K68" s="954"/>
      <c r="L68" s="954"/>
      <c r="M68" s="954"/>
      <c r="N68" s="954"/>
      <c r="O68" s="954"/>
      <c r="P68" s="955"/>
      <c r="Q68" s="956">
        <v>4595</v>
      </c>
      <c r="R68" s="950"/>
      <c r="S68" s="950"/>
      <c r="T68" s="950"/>
      <c r="U68" s="950"/>
      <c r="V68" s="950">
        <v>4515</v>
      </c>
      <c r="W68" s="950"/>
      <c r="X68" s="950"/>
      <c r="Y68" s="950"/>
      <c r="Z68" s="950"/>
      <c r="AA68" s="950">
        <v>80</v>
      </c>
      <c r="AB68" s="950"/>
      <c r="AC68" s="950"/>
      <c r="AD68" s="950"/>
      <c r="AE68" s="950"/>
      <c r="AF68" s="950">
        <v>80</v>
      </c>
      <c r="AG68" s="950"/>
      <c r="AH68" s="950"/>
      <c r="AI68" s="950"/>
      <c r="AJ68" s="950"/>
      <c r="AK68" s="957" t="s">
        <v>596</v>
      </c>
      <c r="AL68" s="950"/>
      <c r="AM68" s="950"/>
      <c r="AN68" s="950"/>
      <c r="AO68" s="950"/>
      <c r="AP68" s="950">
        <v>7164</v>
      </c>
      <c r="AQ68" s="950"/>
      <c r="AR68" s="950"/>
      <c r="AS68" s="950"/>
      <c r="AT68" s="950"/>
      <c r="AU68" s="950">
        <v>3348</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8" t="s">
        <v>589</v>
      </c>
      <c r="C69" s="959"/>
      <c r="D69" s="959"/>
      <c r="E69" s="959"/>
      <c r="F69" s="959"/>
      <c r="G69" s="959"/>
      <c r="H69" s="959"/>
      <c r="I69" s="959"/>
      <c r="J69" s="959"/>
      <c r="K69" s="959"/>
      <c r="L69" s="959"/>
      <c r="M69" s="959"/>
      <c r="N69" s="959"/>
      <c r="O69" s="959"/>
      <c r="P69" s="960"/>
      <c r="Q69" s="961">
        <v>14</v>
      </c>
      <c r="R69" s="915"/>
      <c r="S69" s="915"/>
      <c r="T69" s="915"/>
      <c r="U69" s="915"/>
      <c r="V69" s="915">
        <v>12</v>
      </c>
      <c r="W69" s="915"/>
      <c r="X69" s="915"/>
      <c r="Y69" s="915"/>
      <c r="Z69" s="915"/>
      <c r="AA69" s="915">
        <v>2</v>
      </c>
      <c r="AB69" s="915"/>
      <c r="AC69" s="915"/>
      <c r="AD69" s="915"/>
      <c r="AE69" s="915"/>
      <c r="AF69" s="915">
        <v>2</v>
      </c>
      <c r="AG69" s="915"/>
      <c r="AH69" s="915"/>
      <c r="AI69" s="915"/>
      <c r="AJ69" s="915"/>
      <c r="AK69" s="915">
        <v>1</v>
      </c>
      <c r="AL69" s="915"/>
      <c r="AM69" s="915"/>
      <c r="AN69" s="915"/>
      <c r="AO69" s="915"/>
      <c r="AP69" s="915" t="s">
        <v>516</v>
      </c>
      <c r="AQ69" s="915"/>
      <c r="AR69" s="915"/>
      <c r="AS69" s="915"/>
      <c r="AT69" s="915"/>
      <c r="AU69" s="915" t="s">
        <v>516</v>
      </c>
      <c r="AV69" s="915"/>
      <c r="AW69" s="915"/>
      <c r="AX69" s="915"/>
      <c r="AY69" s="915"/>
      <c r="AZ69" s="962"/>
      <c r="BA69" s="962"/>
      <c r="BB69" s="962"/>
      <c r="BC69" s="962"/>
      <c r="BD69" s="963"/>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8" t="s">
        <v>590</v>
      </c>
      <c r="C70" s="959"/>
      <c r="D70" s="959"/>
      <c r="E70" s="959"/>
      <c r="F70" s="959"/>
      <c r="G70" s="959"/>
      <c r="H70" s="959"/>
      <c r="I70" s="959"/>
      <c r="J70" s="959"/>
      <c r="K70" s="959"/>
      <c r="L70" s="959"/>
      <c r="M70" s="959"/>
      <c r="N70" s="959"/>
      <c r="O70" s="959"/>
      <c r="P70" s="960"/>
      <c r="Q70" s="961">
        <v>100</v>
      </c>
      <c r="R70" s="915"/>
      <c r="S70" s="915"/>
      <c r="T70" s="915"/>
      <c r="U70" s="915"/>
      <c r="V70" s="915">
        <v>92</v>
      </c>
      <c r="W70" s="915"/>
      <c r="X70" s="915"/>
      <c r="Y70" s="915"/>
      <c r="Z70" s="915"/>
      <c r="AA70" s="915">
        <v>8</v>
      </c>
      <c r="AB70" s="915"/>
      <c r="AC70" s="915"/>
      <c r="AD70" s="915"/>
      <c r="AE70" s="915"/>
      <c r="AF70" s="915">
        <v>8</v>
      </c>
      <c r="AG70" s="915"/>
      <c r="AH70" s="915"/>
      <c r="AI70" s="915"/>
      <c r="AJ70" s="915"/>
      <c r="AK70" s="915" t="s">
        <v>516</v>
      </c>
      <c r="AL70" s="915"/>
      <c r="AM70" s="915"/>
      <c r="AN70" s="915"/>
      <c r="AO70" s="915"/>
      <c r="AP70" s="915" t="s">
        <v>516</v>
      </c>
      <c r="AQ70" s="915"/>
      <c r="AR70" s="915"/>
      <c r="AS70" s="915"/>
      <c r="AT70" s="915"/>
      <c r="AU70" s="915" t="s">
        <v>516</v>
      </c>
      <c r="AV70" s="915"/>
      <c r="AW70" s="915"/>
      <c r="AX70" s="915"/>
      <c r="AY70" s="915"/>
      <c r="AZ70" s="962"/>
      <c r="BA70" s="962"/>
      <c r="BB70" s="962"/>
      <c r="BC70" s="962"/>
      <c r="BD70" s="963"/>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8" t="s">
        <v>591</v>
      </c>
      <c r="C71" s="959"/>
      <c r="D71" s="959"/>
      <c r="E71" s="959"/>
      <c r="F71" s="959"/>
      <c r="G71" s="959"/>
      <c r="H71" s="959"/>
      <c r="I71" s="959"/>
      <c r="J71" s="959"/>
      <c r="K71" s="959"/>
      <c r="L71" s="959"/>
      <c r="M71" s="959"/>
      <c r="N71" s="959"/>
      <c r="O71" s="959"/>
      <c r="P71" s="960"/>
      <c r="Q71" s="961">
        <v>9</v>
      </c>
      <c r="R71" s="915"/>
      <c r="S71" s="915"/>
      <c r="T71" s="915"/>
      <c r="U71" s="915"/>
      <c r="V71" s="915">
        <v>51</v>
      </c>
      <c r="W71" s="915"/>
      <c r="X71" s="915"/>
      <c r="Y71" s="915"/>
      <c r="Z71" s="915"/>
      <c r="AA71" s="915">
        <v>-42</v>
      </c>
      <c r="AB71" s="915"/>
      <c r="AC71" s="915"/>
      <c r="AD71" s="915"/>
      <c r="AE71" s="915"/>
      <c r="AF71" s="915">
        <v>1</v>
      </c>
      <c r="AG71" s="915"/>
      <c r="AH71" s="915"/>
      <c r="AI71" s="915"/>
      <c r="AJ71" s="915"/>
      <c r="AK71" s="915" t="s">
        <v>516</v>
      </c>
      <c r="AL71" s="915"/>
      <c r="AM71" s="915"/>
      <c r="AN71" s="915"/>
      <c r="AO71" s="915"/>
      <c r="AP71" s="915" t="s">
        <v>516</v>
      </c>
      <c r="AQ71" s="915"/>
      <c r="AR71" s="915"/>
      <c r="AS71" s="915"/>
      <c r="AT71" s="915"/>
      <c r="AU71" s="915" t="s">
        <v>516</v>
      </c>
      <c r="AV71" s="915"/>
      <c r="AW71" s="915"/>
      <c r="AX71" s="915"/>
      <c r="AY71" s="915"/>
      <c r="AZ71" s="962"/>
      <c r="BA71" s="962"/>
      <c r="BB71" s="962"/>
      <c r="BC71" s="962"/>
      <c r="BD71" s="963"/>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8" t="s">
        <v>592</v>
      </c>
      <c r="C72" s="959"/>
      <c r="D72" s="959"/>
      <c r="E72" s="959"/>
      <c r="F72" s="959"/>
      <c r="G72" s="959"/>
      <c r="H72" s="959"/>
      <c r="I72" s="959"/>
      <c r="J72" s="959"/>
      <c r="K72" s="959"/>
      <c r="L72" s="959"/>
      <c r="M72" s="959"/>
      <c r="N72" s="959"/>
      <c r="O72" s="959"/>
      <c r="P72" s="960"/>
      <c r="Q72" s="961">
        <v>1111</v>
      </c>
      <c r="R72" s="915"/>
      <c r="S72" s="915"/>
      <c r="T72" s="915"/>
      <c r="U72" s="915"/>
      <c r="V72" s="915">
        <v>382</v>
      </c>
      <c r="W72" s="915"/>
      <c r="X72" s="915"/>
      <c r="Y72" s="915"/>
      <c r="Z72" s="915"/>
      <c r="AA72" s="915">
        <v>729</v>
      </c>
      <c r="AB72" s="915"/>
      <c r="AC72" s="915"/>
      <c r="AD72" s="915"/>
      <c r="AE72" s="915"/>
      <c r="AF72" s="915">
        <v>685</v>
      </c>
      <c r="AG72" s="915"/>
      <c r="AH72" s="915"/>
      <c r="AI72" s="915"/>
      <c r="AJ72" s="915"/>
      <c r="AK72" s="915">
        <v>28</v>
      </c>
      <c r="AL72" s="915"/>
      <c r="AM72" s="915"/>
      <c r="AN72" s="915"/>
      <c r="AO72" s="915"/>
      <c r="AP72" s="915">
        <v>24</v>
      </c>
      <c r="AQ72" s="915"/>
      <c r="AR72" s="915"/>
      <c r="AS72" s="915"/>
      <c r="AT72" s="915"/>
      <c r="AU72" s="915" t="s">
        <v>516</v>
      </c>
      <c r="AV72" s="915"/>
      <c r="AW72" s="915"/>
      <c r="AX72" s="915"/>
      <c r="AY72" s="915"/>
      <c r="AZ72" s="962"/>
      <c r="BA72" s="962"/>
      <c r="BB72" s="962"/>
      <c r="BC72" s="962"/>
      <c r="BD72" s="963"/>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8" t="s">
        <v>593</v>
      </c>
      <c r="C73" s="959"/>
      <c r="D73" s="959"/>
      <c r="E73" s="959"/>
      <c r="F73" s="959"/>
      <c r="G73" s="959"/>
      <c r="H73" s="959"/>
      <c r="I73" s="959"/>
      <c r="J73" s="959"/>
      <c r="K73" s="959"/>
      <c r="L73" s="959"/>
      <c r="M73" s="959"/>
      <c r="N73" s="959"/>
      <c r="O73" s="959"/>
      <c r="P73" s="960"/>
      <c r="Q73" s="961">
        <v>1007</v>
      </c>
      <c r="R73" s="915"/>
      <c r="S73" s="915"/>
      <c r="T73" s="915"/>
      <c r="U73" s="915"/>
      <c r="V73" s="915">
        <v>796</v>
      </c>
      <c r="W73" s="915"/>
      <c r="X73" s="915"/>
      <c r="Y73" s="915"/>
      <c r="Z73" s="915"/>
      <c r="AA73" s="915">
        <v>211</v>
      </c>
      <c r="AB73" s="915"/>
      <c r="AC73" s="915"/>
      <c r="AD73" s="915"/>
      <c r="AE73" s="915"/>
      <c r="AF73" s="915">
        <v>211</v>
      </c>
      <c r="AG73" s="915"/>
      <c r="AH73" s="915"/>
      <c r="AI73" s="915"/>
      <c r="AJ73" s="915"/>
      <c r="AK73" s="915" t="s">
        <v>516</v>
      </c>
      <c r="AL73" s="915"/>
      <c r="AM73" s="915"/>
      <c r="AN73" s="915"/>
      <c r="AO73" s="915"/>
      <c r="AP73" s="915" t="s">
        <v>516</v>
      </c>
      <c r="AQ73" s="915"/>
      <c r="AR73" s="915"/>
      <c r="AS73" s="915"/>
      <c r="AT73" s="915"/>
      <c r="AU73" s="915" t="s">
        <v>516</v>
      </c>
      <c r="AV73" s="915"/>
      <c r="AW73" s="915"/>
      <c r="AX73" s="915"/>
      <c r="AY73" s="915"/>
      <c r="AZ73" s="962"/>
      <c r="BA73" s="962"/>
      <c r="BB73" s="962"/>
      <c r="BC73" s="962"/>
      <c r="BD73" s="963"/>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8" t="s">
        <v>594</v>
      </c>
      <c r="C74" s="959"/>
      <c r="D74" s="959"/>
      <c r="E74" s="959"/>
      <c r="F74" s="959"/>
      <c r="G74" s="959"/>
      <c r="H74" s="959"/>
      <c r="I74" s="959"/>
      <c r="J74" s="959"/>
      <c r="K74" s="959"/>
      <c r="L74" s="959"/>
      <c r="M74" s="959"/>
      <c r="N74" s="959"/>
      <c r="O74" s="959"/>
      <c r="P74" s="960"/>
      <c r="Q74" s="961">
        <v>370736</v>
      </c>
      <c r="R74" s="915"/>
      <c r="S74" s="915"/>
      <c r="T74" s="915"/>
      <c r="U74" s="915"/>
      <c r="V74" s="915">
        <v>364587</v>
      </c>
      <c r="W74" s="915"/>
      <c r="X74" s="915"/>
      <c r="Y74" s="915"/>
      <c r="Z74" s="915"/>
      <c r="AA74" s="915">
        <v>6149</v>
      </c>
      <c r="AB74" s="915"/>
      <c r="AC74" s="915"/>
      <c r="AD74" s="915"/>
      <c r="AE74" s="915"/>
      <c r="AF74" s="915">
        <v>6149</v>
      </c>
      <c r="AG74" s="915"/>
      <c r="AH74" s="915"/>
      <c r="AI74" s="915"/>
      <c r="AJ74" s="915"/>
      <c r="AK74" s="915">
        <v>0</v>
      </c>
      <c r="AL74" s="915"/>
      <c r="AM74" s="915"/>
      <c r="AN74" s="915"/>
      <c r="AO74" s="915"/>
      <c r="AP74" s="915" t="s">
        <v>516</v>
      </c>
      <c r="AQ74" s="915"/>
      <c r="AR74" s="915"/>
      <c r="AS74" s="915"/>
      <c r="AT74" s="915"/>
      <c r="AU74" s="915" t="s">
        <v>516</v>
      </c>
      <c r="AV74" s="915"/>
      <c r="AW74" s="915"/>
      <c r="AX74" s="915"/>
      <c r="AY74" s="915"/>
      <c r="AZ74" s="962"/>
      <c r="BA74" s="962"/>
      <c r="BB74" s="962"/>
      <c r="BC74" s="962"/>
      <c r="BD74" s="963"/>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8" t="s">
        <v>595</v>
      </c>
      <c r="C75" s="959"/>
      <c r="D75" s="959"/>
      <c r="E75" s="959"/>
      <c r="F75" s="959"/>
      <c r="G75" s="959"/>
      <c r="H75" s="959"/>
      <c r="I75" s="959"/>
      <c r="J75" s="959"/>
      <c r="K75" s="959"/>
      <c r="L75" s="959"/>
      <c r="M75" s="959"/>
      <c r="N75" s="959"/>
      <c r="O75" s="959"/>
      <c r="P75" s="960"/>
      <c r="Q75" s="964">
        <v>2541</v>
      </c>
      <c r="R75" s="965"/>
      <c r="S75" s="965"/>
      <c r="T75" s="965"/>
      <c r="U75" s="914"/>
      <c r="V75" s="966">
        <v>2540</v>
      </c>
      <c r="W75" s="965"/>
      <c r="X75" s="965"/>
      <c r="Y75" s="965"/>
      <c r="Z75" s="914"/>
      <c r="AA75" s="966">
        <v>1</v>
      </c>
      <c r="AB75" s="965"/>
      <c r="AC75" s="965"/>
      <c r="AD75" s="965"/>
      <c r="AE75" s="914"/>
      <c r="AF75" s="966">
        <v>1</v>
      </c>
      <c r="AG75" s="965"/>
      <c r="AH75" s="965"/>
      <c r="AI75" s="965"/>
      <c r="AJ75" s="914"/>
      <c r="AK75" s="915" t="s">
        <v>516</v>
      </c>
      <c r="AL75" s="915"/>
      <c r="AM75" s="915"/>
      <c r="AN75" s="915"/>
      <c r="AO75" s="915"/>
      <c r="AP75" s="915" t="s">
        <v>516</v>
      </c>
      <c r="AQ75" s="915"/>
      <c r="AR75" s="915"/>
      <c r="AS75" s="915"/>
      <c r="AT75" s="915"/>
      <c r="AU75" s="915" t="s">
        <v>516</v>
      </c>
      <c r="AV75" s="915"/>
      <c r="AW75" s="915"/>
      <c r="AX75" s="915"/>
      <c r="AY75" s="915"/>
      <c r="AZ75" s="962"/>
      <c r="BA75" s="962"/>
      <c r="BB75" s="962"/>
      <c r="BC75" s="962"/>
      <c r="BD75" s="963"/>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8"/>
      <c r="C76" s="959"/>
      <c r="D76" s="959"/>
      <c r="E76" s="959"/>
      <c r="F76" s="959"/>
      <c r="G76" s="959"/>
      <c r="H76" s="959"/>
      <c r="I76" s="959"/>
      <c r="J76" s="959"/>
      <c r="K76" s="959"/>
      <c r="L76" s="959"/>
      <c r="M76" s="959"/>
      <c r="N76" s="959"/>
      <c r="O76" s="959"/>
      <c r="P76" s="960"/>
      <c r="Q76" s="964"/>
      <c r="R76" s="965"/>
      <c r="S76" s="965"/>
      <c r="T76" s="965"/>
      <c r="U76" s="914"/>
      <c r="V76" s="966"/>
      <c r="W76" s="965"/>
      <c r="X76" s="965"/>
      <c r="Y76" s="965"/>
      <c r="Z76" s="914"/>
      <c r="AA76" s="966"/>
      <c r="AB76" s="965"/>
      <c r="AC76" s="965"/>
      <c r="AD76" s="965"/>
      <c r="AE76" s="914"/>
      <c r="AF76" s="966"/>
      <c r="AG76" s="965"/>
      <c r="AH76" s="965"/>
      <c r="AI76" s="965"/>
      <c r="AJ76" s="914"/>
      <c r="AK76" s="966"/>
      <c r="AL76" s="965"/>
      <c r="AM76" s="965"/>
      <c r="AN76" s="965"/>
      <c r="AO76" s="914"/>
      <c r="AP76" s="966"/>
      <c r="AQ76" s="965"/>
      <c r="AR76" s="965"/>
      <c r="AS76" s="965"/>
      <c r="AT76" s="914"/>
      <c r="AU76" s="966"/>
      <c r="AV76" s="965"/>
      <c r="AW76" s="965"/>
      <c r="AX76" s="965"/>
      <c r="AY76" s="914"/>
      <c r="AZ76" s="962"/>
      <c r="BA76" s="962"/>
      <c r="BB76" s="962"/>
      <c r="BC76" s="962"/>
      <c r="BD76" s="963"/>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8"/>
      <c r="C77" s="959"/>
      <c r="D77" s="959"/>
      <c r="E77" s="959"/>
      <c r="F77" s="959"/>
      <c r="G77" s="959"/>
      <c r="H77" s="959"/>
      <c r="I77" s="959"/>
      <c r="J77" s="959"/>
      <c r="K77" s="959"/>
      <c r="L77" s="959"/>
      <c r="M77" s="959"/>
      <c r="N77" s="959"/>
      <c r="O77" s="959"/>
      <c r="P77" s="960"/>
      <c r="Q77" s="964"/>
      <c r="R77" s="965"/>
      <c r="S77" s="965"/>
      <c r="T77" s="965"/>
      <c r="U77" s="914"/>
      <c r="V77" s="966"/>
      <c r="W77" s="965"/>
      <c r="X77" s="965"/>
      <c r="Y77" s="965"/>
      <c r="Z77" s="914"/>
      <c r="AA77" s="966"/>
      <c r="AB77" s="965"/>
      <c r="AC77" s="965"/>
      <c r="AD77" s="965"/>
      <c r="AE77" s="914"/>
      <c r="AF77" s="966"/>
      <c r="AG77" s="965"/>
      <c r="AH77" s="965"/>
      <c r="AI77" s="965"/>
      <c r="AJ77" s="914"/>
      <c r="AK77" s="966"/>
      <c r="AL77" s="965"/>
      <c r="AM77" s="965"/>
      <c r="AN77" s="965"/>
      <c r="AO77" s="914"/>
      <c r="AP77" s="966"/>
      <c r="AQ77" s="965"/>
      <c r="AR77" s="965"/>
      <c r="AS77" s="965"/>
      <c r="AT77" s="914"/>
      <c r="AU77" s="966"/>
      <c r="AV77" s="965"/>
      <c r="AW77" s="965"/>
      <c r="AX77" s="965"/>
      <c r="AY77" s="914"/>
      <c r="AZ77" s="962"/>
      <c r="BA77" s="962"/>
      <c r="BB77" s="962"/>
      <c r="BC77" s="962"/>
      <c r="BD77" s="963"/>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8"/>
      <c r="C78" s="959"/>
      <c r="D78" s="959"/>
      <c r="E78" s="959"/>
      <c r="F78" s="959"/>
      <c r="G78" s="959"/>
      <c r="H78" s="959"/>
      <c r="I78" s="959"/>
      <c r="J78" s="959"/>
      <c r="K78" s="959"/>
      <c r="L78" s="959"/>
      <c r="M78" s="959"/>
      <c r="N78" s="959"/>
      <c r="O78" s="959"/>
      <c r="P78" s="960"/>
      <c r="Q78" s="961"/>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2"/>
      <c r="BA78" s="962"/>
      <c r="BB78" s="962"/>
      <c r="BC78" s="962"/>
      <c r="BD78" s="963"/>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8"/>
      <c r="C79" s="959"/>
      <c r="D79" s="959"/>
      <c r="E79" s="959"/>
      <c r="F79" s="959"/>
      <c r="G79" s="959"/>
      <c r="H79" s="959"/>
      <c r="I79" s="959"/>
      <c r="J79" s="959"/>
      <c r="K79" s="959"/>
      <c r="L79" s="959"/>
      <c r="M79" s="959"/>
      <c r="N79" s="959"/>
      <c r="O79" s="959"/>
      <c r="P79" s="960"/>
      <c r="Q79" s="961"/>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2"/>
      <c r="BA79" s="962"/>
      <c r="BB79" s="962"/>
      <c r="BC79" s="962"/>
      <c r="BD79" s="963"/>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8"/>
      <c r="C80" s="959"/>
      <c r="D80" s="959"/>
      <c r="E80" s="959"/>
      <c r="F80" s="959"/>
      <c r="G80" s="959"/>
      <c r="H80" s="959"/>
      <c r="I80" s="959"/>
      <c r="J80" s="959"/>
      <c r="K80" s="959"/>
      <c r="L80" s="959"/>
      <c r="M80" s="959"/>
      <c r="N80" s="959"/>
      <c r="O80" s="959"/>
      <c r="P80" s="960"/>
      <c r="Q80" s="961"/>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2"/>
      <c r="BA80" s="962"/>
      <c r="BB80" s="962"/>
      <c r="BC80" s="962"/>
      <c r="BD80" s="963"/>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8"/>
      <c r="C81" s="959"/>
      <c r="D81" s="959"/>
      <c r="E81" s="959"/>
      <c r="F81" s="959"/>
      <c r="G81" s="959"/>
      <c r="H81" s="959"/>
      <c r="I81" s="959"/>
      <c r="J81" s="959"/>
      <c r="K81" s="959"/>
      <c r="L81" s="959"/>
      <c r="M81" s="959"/>
      <c r="N81" s="959"/>
      <c r="O81" s="959"/>
      <c r="P81" s="960"/>
      <c r="Q81" s="961"/>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2"/>
      <c r="BA81" s="962"/>
      <c r="BB81" s="962"/>
      <c r="BC81" s="962"/>
      <c r="BD81" s="963"/>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8"/>
      <c r="C82" s="959"/>
      <c r="D82" s="959"/>
      <c r="E82" s="959"/>
      <c r="F82" s="959"/>
      <c r="G82" s="959"/>
      <c r="H82" s="959"/>
      <c r="I82" s="959"/>
      <c r="J82" s="959"/>
      <c r="K82" s="959"/>
      <c r="L82" s="959"/>
      <c r="M82" s="959"/>
      <c r="N82" s="959"/>
      <c r="O82" s="959"/>
      <c r="P82" s="960"/>
      <c r="Q82" s="961"/>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2"/>
      <c r="BA82" s="962"/>
      <c r="BB82" s="962"/>
      <c r="BC82" s="962"/>
      <c r="BD82" s="963"/>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8"/>
      <c r="C83" s="959"/>
      <c r="D83" s="959"/>
      <c r="E83" s="959"/>
      <c r="F83" s="959"/>
      <c r="G83" s="959"/>
      <c r="H83" s="959"/>
      <c r="I83" s="959"/>
      <c r="J83" s="959"/>
      <c r="K83" s="959"/>
      <c r="L83" s="959"/>
      <c r="M83" s="959"/>
      <c r="N83" s="959"/>
      <c r="O83" s="959"/>
      <c r="P83" s="960"/>
      <c r="Q83" s="961"/>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2"/>
      <c r="BA83" s="962"/>
      <c r="BB83" s="962"/>
      <c r="BC83" s="962"/>
      <c r="BD83" s="963"/>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8"/>
      <c r="C84" s="959"/>
      <c r="D84" s="959"/>
      <c r="E84" s="959"/>
      <c r="F84" s="959"/>
      <c r="G84" s="959"/>
      <c r="H84" s="959"/>
      <c r="I84" s="959"/>
      <c r="J84" s="959"/>
      <c r="K84" s="959"/>
      <c r="L84" s="959"/>
      <c r="M84" s="959"/>
      <c r="N84" s="959"/>
      <c r="O84" s="959"/>
      <c r="P84" s="960"/>
      <c r="Q84" s="961"/>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2"/>
      <c r="BA84" s="962"/>
      <c r="BB84" s="962"/>
      <c r="BC84" s="962"/>
      <c r="BD84" s="963"/>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8"/>
      <c r="C85" s="959"/>
      <c r="D85" s="959"/>
      <c r="E85" s="959"/>
      <c r="F85" s="959"/>
      <c r="G85" s="959"/>
      <c r="H85" s="959"/>
      <c r="I85" s="959"/>
      <c r="J85" s="959"/>
      <c r="K85" s="959"/>
      <c r="L85" s="959"/>
      <c r="M85" s="959"/>
      <c r="N85" s="959"/>
      <c r="O85" s="959"/>
      <c r="P85" s="960"/>
      <c r="Q85" s="961"/>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2"/>
      <c r="BA85" s="962"/>
      <c r="BB85" s="962"/>
      <c r="BC85" s="962"/>
      <c r="BD85" s="963"/>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8"/>
      <c r="C86" s="959"/>
      <c r="D86" s="959"/>
      <c r="E86" s="959"/>
      <c r="F86" s="959"/>
      <c r="G86" s="959"/>
      <c r="H86" s="959"/>
      <c r="I86" s="959"/>
      <c r="J86" s="959"/>
      <c r="K86" s="959"/>
      <c r="L86" s="959"/>
      <c r="M86" s="959"/>
      <c r="N86" s="959"/>
      <c r="O86" s="959"/>
      <c r="P86" s="960"/>
      <c r="Q86" s="961"/>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2"/>
      <c r="BA86" s="962"/>
      <c r="BB86" s="962"/>
      <c r="BC86" s="962"/>
      <c r="BD86" s="963"/>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393</v>
      </c>
      <c r="B88" s="874" t="s">
        <v>416</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7138</v>
      </c>
      <c r="AG88" s="926"/>
      <c r="AH88" s="926"/>
      <c r="AI88" s="926"/>
      <c r="AJ88" s="926"/>
      <c r="AK88" s="923"/>
      <c r="AL88" s="923"/>
      <c r="AM88" s="923"/>
      <c r="AN88" s="923"/>
      <c r="AO88" s="923"/>
      <c r="AP88" s="926">
        <v>7188</v>
      </c>
      <c r="AQ88" s="926"/>
      <c r="AR88" s="926"/>
      <c r="AS88" s="926"/>
      <c r="AT88" s="926"/>
      <c r="AU88" s="926">
        <v>3348</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74" t="s">
        <v>417</v>
      </c>
      <c r="BS102" s="875"/>
      <c r="BT102" s="875"/>
      <c r="BU102" s="875"/>
      <c r="BV102" s="875"/>
      <c r="BW102" s="875"/>
      <c r="BX102" s="875"/>
      <c r="BY102" s="875"/>
      <c r="BZ102" s="875"/>
      <c r="CA102" s="875"/>
      <c r="CB102" s="875"/>
      <c r="CC102" s="875"/>
      <c r="CD102" s="875"/>
      <c r="CE102" s="875"/>
      <c r="CF102" s="875"/>
      <c r="CG102" s="876"/>
      <c r="CH102" s="974"/>
      <c r="CI102" s="975"/>
      <c r="CJ102" s="975"/>
      <c r="CK102" s="975"/>
      <c r="CL102" s="976"/>
      <c r="CM102" s="974"/>
      <c r="CN102" s="975"/>
      <c r="CO102" s="975"/>
      <c r="CP102" s="975"/>
      <c r="CQ102" s="976"/>
      <c r="CR102" s="977">
        <v>186</v>
      </c>
      <c r="CS102" s="934"/>
      <c r="CT102" s="934"/>
      <c r="CU102" s="934"/>
      <c r="CV102" s="978"/>
      <c r="CW102" s="977">
        <v>294</v>
      </c>
      <c r="CX102" s="934"/>
      <c r="CY102" s="934"/>
      <c r="CZ102" s="934"/>
      <c r="DA102" s="978"/>
      <c r="DB102" s="977">
        <v>0</v>
      </c>
      <c r="DC102" s="934"/>
      <c r="DD102" s="934"/>
      <c r="DE102" s="934"/>
      <c r="DF102" s="978"/>
      <c r="DG102" s="977">
        <v>949</v>
      </c>
      <c r="DH102" s="934"/>
      <c r="DI102" s="934"/>
      <c r="DJ102" s="934"/>
      <c r="DK102" s="978"/>
      <c r="DL102" s="977">
        <v>0</v>
      </c>
      <c r="DM102" s="934"/>
      <c r="DN102" s="934"/>
      <c r="DO102" s="934"/>
      <c r="DP102" s="978"/>
      <c r="DQ102" s="977">
        <v>537</v>
      </c>
      <c r="DR102" s="934"/>
      <c r="DS102" s="934"/>
      <c r="DT102" s="934"/>
      <c r="DU102" s="978"/>
      <c r="DV102" s="1001"/>
      <c r="DW102" s="1002"/>
      <c r="DX102" s="1002"/>
      <c r="DY102" s="1002"/>
      <c r="DZ102" s="1003"/>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4" t="s">
        <v>418</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5" t="s">
        <v>419</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6" t="s">
        <v>422</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423</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7" customFormat="1" ht="26.25" customHeight="1" x14ac:dyDescent="0.15">
      <c r="A109" s="999" t="s">
        <v>424</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425</v>
      </c>
      <c r="AB109" s="980"/>
      <c r="AC109" s="980"/>
      <c r="AD109" s="980"/>
      <c r="AE109" s="981"/>
      <c r="AF109" s="979" t="s">
        <v>309</v>
      </c>
      <c r="AG109" s="980"/>
      <c r="AH109" s="980"/>
      <c r="AI109" s="980"/>
      <c r="AJ109" s="981"/>
      <c r="AK109" s="979" t="s">
        <v>308</v>
      </c>
      <c r="AL109" s="980"/>
      <c r="AM109" s="980"/>
      <c r="AN109" s="980"/>
      <c r="AO109" s="981"/>
      <c r="AP109" s="979" t="s">
        <v>426</v>
      </c>
      <c r="AQ109" s="980"/>
      <c r="AR109" s="980"/>
      <c r="AS109" s="980"/>
      <c r="AT109" s="982"/>
      <c r="AU109" s="999" t="s">
        <v>424</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425</v>
      </c>
      <c r="BR109" s="980"/>
      <c r="BS109" s="980"/>
      <c r="BT109" s="980"/>
      <c r="BU109" s="981"/>
      <c r="BV109" s="979" t="s">
        <v>309</v>
      </c>
      <c r="BW109" s="980"/>
      <c r="BX109" s="980"/>
      <c r="BY109" s="980"/>
      <c r="BZ109" s="981"/>
      <c r="CA109" s="979" t="s">
        <v>308</v>
      </c>
      <c r="CB109" s="980"/>
      <c r="CC109" s="980"/>
      <c r="CD109" s="980"/>
      <c r="CE109" s="981"/>
      <c r="CF109" s="1000" t="s">
        <v>426</v>
      </c>
      <c r="CG109" s="1000"/>
      <c r="CH109" s="1000"/>
      <c r="CI109" s="1000"/>
      <c r="CJ109" s="1000"/>
      <c r="CK109" s="979" t="s">
        <v>427</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425</v>
      </c>
      <c r="DH109" s="980"/>
      <c r="DI109" s="980"/>
      <c r="DJ109" s="980"/>
      <c r="DK109" s="981"/>
      <c r="DL109" s="979" t="s">
        <v>309</v>
      </c>
      <c r="DM109" s="980"/>
      <c r="DN109" s="980"/>
      <c r="DO109" s="980"/>
      <c r="DP109" s="981"/>
      <c r="DQ109" s="979" t="s">
        <v>308</v>
      </c>
      <c r="DR109" s="980"/>
      <c r="DS109" s="980"/>
      <c r="DT109" s="980"/>
      <c r="DU109" s="981"/>
      <c r="DV109" s="979" t="s">
        <v>426</v>
      </c>
      <c r="DW109" s="980"/>
      <c r="DX109" s="980"/>
      <c r="DY109" s="980"/>
      <c r="DZ109" s="982"/>
    </row>
    <row r="110" spans="1:131" s="247" customFormat="1" ht="26.25" customHeight="1" x14ac:dyDescent="0.15">
      <c r="A110" s="983" t="s">
        <v>428</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5744776</v>
      </c>
      <c r="AB110" s="987"/>
      <c r="AC110" s="987"/>
      <c r="AD110" s="987"/>
      <c r="AE110" s="988"/>
      <c r="AF110" s="989">
        <v>5448698</v>
      </c>
      <c r="AG110" s="987"/>
      <c r="AH110" s="987"/>
      <c r="AI110" s="987"/>
      <c r="AJ110" s="988"/>
      <c r="AK110" s="989">
        <v>5376604</v>
      </c>
      <c r="AL110" s="987"/>
      <c r="AM110" s="987"/>
      <c r="AN110" s="987"/>
      <c r="AO110" s="988"/>
      <c r="AP110" s="990">
        <v>17.600000000000001</v>
      </c>
      <c r="AQ110" s="991"/>
      <c r="AR110" s="991"/>
      <c r="AS110" s="991"/>
      <c r="AT110" s="992"/>
      <c r="AU110" s="993" t="s">
        <v>73</v>
      </c>
      <c r="AV110" s="994"/>
      <c r="AW110" s="994"/>
      <c r="AX110" s="994"/>
      <c r="AY110" s="994"/>
      <c r="AZ110" s="1035" t="s">
        <v>429</v>
      </c>
      <c r="BA110" s="984"/>
      <c r="BB110" s="984"/>
      <c r="BC110" s="984"/>
      <c r="BD110" s="984"/>
      <c r="BE110" s="984"/>
      <c r="BF110" s="984"/>
      <c r="BG110" s="984"/>
      <c r="BH110" s="984"/>
      <c r="BI110" s="984"/>
      <c r="BJ110" s="984"/>
      <c r="BK110" s="984"/>
      <c r="BL110" s="984"/>
      <c r="BM110" s="984"/>
      <c r="BN110" s="984"/>
      <c r="BO110" s="984"/>
      <c r="BP110" s="985"/>
      <c r="BQ110" s="1021">
        <v>44230663</v>
      </c>
      <c r="BR110" s="1022"/>
      <c r="BS110" s="1022"/>
      <c r="BT110" s="1022"/>
      <c r="BU110" s="1022"/>
      <c r="BV110" s="1022">
        <v>43955626</v>
      </c>
      <c r="BW110" s="1022"/>
      <c r="BX110" s="1022"/>
      <c r="BY110" s="1022"/>
      <c r="BZ110" s="1022"/>
      <c r="CA110" s="1022">
        <v>43453398</v>
      </c>
      <c r="CB110" s="1022"/>
      <c r="CC110" s="1022"/>
      <c r="CD110" s="1022"/>
      <c r="CE110" s="1022"/>
      <c r="CF110" s="1036">
        <v>142.4</v>
      </c>
      <c r="CG110" s="1037"/>
      <c r="CH110" s="1037"/>
      <c r="CI110" s="1037"/>
      <c r="CJ110" s="1037"/>
      <c r="CK110" s="1038" t="s">
        <v>430</v>
      </c>
      <c r="CL110" s="1039"/>
      <c r="CM110" s="1018" t="s">
        <v>431</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t="s">
        <v>240</v>
      </c>
      <c r="DH110" s="1022"/>
      <c r="DI110" s="1022"/>
      <c r="DJ110" s="1022"/>
      <c r="DK110" s="1022"/>
      <c r="DL110" s="1022">
        <v>1903446</v>
      </c>
      <c r="DM110" s="1022"/>
      <c r="DN110" s="1022"/>
      <c r="DO110" s="1022"/>
      <c r="DP110" s="1022"/>
      <c r="DQ110" s="1022">
        <v>1497936</v>
      </c>
      <c r="DR110" s="1022"/>
      <c r="DS110" s="1022"/>
      <c r="DT110" s="1022"/>
      <c r="DU110" s="1022"/>
      <c r="DV110" s="1023">
        <v>4.9000000000000004</v>
      </c>
      <c r="DW110" s="1023"/>
      <c r="DX110" s="1023"/>
      <c r="DY110" s="1023"/>
      <c r="DZ110" s="1024"/>
    </row>
    <row r="111" spans="1:131" s="247" customFormat="1" ht="26.25" customHeight="1" x14ac:dyDescent="0.15">
      <c r="A111" s="1025" t="s">
        <v>432</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240</v>
      </c>
      <c r="AB111" s="1029"/>
      <c r="AC111" s="1029"/>
      <c r="AD111" s="1029"/>
      <c r="AE111" s="1030"/>
      <c r="AF111" s="1031" t="s">
        <v>240</v>
      </c>
      <c r="AG111" s="1029"/>
      <c r="AH111" s="1029"/>
      <c r="AI111" s="1029"/>
      <c r="AJ111" s="1030"/>
      <c r="AK111" s="1031" t="s">
        <v>240</v>
      </c>
      <c r="AL111" s="1029"/>
      <c r="AM111" s="1029"/>
      <c r="AN111" s="1029"/>
      <c r="AO111" s="1030"/>
      <c r="AP111" s="1032" t="s">
        <v>240</v>
      </c>
      <c r="AQ111" s="1033"/>
      <c r="AR111" s="1033"/>
      <c r="AS111" s="1033"/>
      <c r="AT111" s="1034"/>
      <c r="AU111" s="995"/>
      <c r="AV111" s="996"/>
      <c r="AW111" s="996"/>
      <c r="AX111" s="996"/>
      <c r="AY111" s="996"/>
      <c r="AZ111" s="1044" t="s">
        <v>433</v>
      </c>
      <c r="BA111" s="1045"/>
      <c r="BB111" s="1045"/>
      <c r="BC111" s="1045"/>
      <c r="BD111" s="1045"/>
      <c r="BE111" s="1045"/>
      <c r="BF111" s="1045"/>
      <c r="BG111" s="1045"/>
      <c r="BH111" s="1045"/>
      <c r="BI111" s="1045"/>
      <c r="BJ111" s="1045"/>
      <c r="BK111" s="1045"/>
      <c r="BL111" s="1045"/>
      <c r="BM111" s="1045"/>
      <c r="BN111" s="1045"/>
      <c r="BO111" s="1045"/>
      <c r="BP111" s="1046"/>
      <c r="BQ111" s="1014">
        <v>578993</v>
      </c>
      <c r="BR111" s="1015"/>
      <c r="BS111" s="1015"/>
      <c r="BT111" s="1015"/>
      <c r="BU111" s="1015"/>
      <c r="BV111" s="1015">
        <v>2341064</v>
      </c>
      <c r="BW111" s="1015"/>
      <c r="BX111" s="1015"/>
      <c r="BY111" s="1015"/>
      <c r="BZ111" s="1015"/>
      <c r="CA111" s="1015">
        <v>1917387</v>
      </c>
      <c r="CB111" s="1015"/>
      <c r="CC111" s="1015"/>
      <c r="CD111" s="1015"/>
      <c r="CE111" s="1015"/>
      <c r="CF111" s="1009">
        <v>6.3</v>
      </c>
      <c r="CG111" s="1010"/>
      <c r="CH111" s="1010"/>
      <c r="CI111" s="1010"/>
      <c r="CJ111" s="1010"/>
      <c r="CK111" s="1040"/>
      <c r="CL111" s="1041"/>
      <c r="CM111" s="1011" t="s">
        <v>434</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435</v>
      </c>
      <c r="DH111" s="1015"/>
      <c r="DI111" s="1015"/>
      <c r="DJ111" s="1015"/>
      <c r="DK111" s="1015"/>
      <c r="DL111" s="1015" t="s">
        <v>435</v>
      </c>
      <c r="DM111" s="1015"/>
      <c r="DN111" s="1015"/>
      <c r="DO111" s="1015"/>
      <c r="DP111" s="1015"/>
      <c r="DQ111" s="1015" t="s">
        <v>436</v>
      </c>
      <c r="DR111" s="1015"/>
      <c r="DS111" s="1015"/>
      <c r="DT111" s="1015"/>
      <c r="DU111" s="1015"/>
      <c r="DV111" s="1016" t="s">
        <v>437</v>
      </c>
      <c r="DW111" s="1016"/>
      <c r="DX111" s="1016"/>
      <c r="DY111" s="1016"/>
      <c r="DZ111" s="1017"/>
    </row>
    <row r="112" spans="1:131" s="247" customFormat="1" ht="26.25" customHeight="1" x14ac:dyDescent="0.15">
      <c r="A112" s="1047" t="s">
        <v>438</v>
      </c>
      <c r="B112" s="1048"/>
      <c r="C112" s="1045" t="s">
        <v>439</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440</v>
      </c>
      <c r="AB112" s="1054"/>
      <c r="AC112" s="1054"/>
      <c r="AD112" s="1054"/>
      <c r="AE112" s="1055"/>
      <c r="AF112" s="1056" t="s">
        <v>440</v>
      </c>
      <c r="AG112" s="1054"/>
      <c r="AH112" s="1054"/>
      <c r="AI112" s="1054"/>
      <c r="AJ112" s="1055"/>
      <c r="AK112" s="1056" t="s">
        <v>441</v>
      </c>
      <c r="AL112" s="1054"/>
      <c r="AM112" s="1054"/>
      <c r="AN112" s="1054"/>
      <c r="AO112" s="1055"/>
      <c r="AP112" s="1057" t="s">
        <v>440</v>
      </c>
      <c r="AQ112" s="1058"/>
      <c r="AR112" s="1058"/>
      <c r="AS112" s="1058"/>
      <c r="AT112" s="1059"/>
      <c r="AU112" s="995"/>
      <c r="AV112" s="996"/>
      <c r="AW112" s="996"/>
      <c r="AX112" s="996"/>
      <c r="AY112" s="996"/>
      <c r="AZ112" s="1044" t="s">
        <v>442</v>
      </c>
      <c r="BA112" s="1045"/>
      <c r="BB112" s="1045"/>
      <c r="BC112" s="1045"/>
      <c r="BD112" s="1045"/>
      <c r="BE112" s="1045"/>
      <c r="BF112" s="1045"/>
      <c r="BG112" s="1045"/>
      <c r="BH112" s="1045"/>
      <c r="BI112" s="1045"/>
      <c r="BJ112" s="1045"/>
      <c r="BK112" s="1045"/>
      <c r="BL112" s="1045"/>
      <c r="BM112" s="1045"/>
      <c r="BN112" s="1045"/>
      <c r="BO112" s="1045"/>
      <c r="BP112" s="1046"/>
      <c r="BQ112" s="1014">
        <v>15227490</v>
      </c>
      <c r="BR112" s="1015"/>
      <c r="BS112" s="1015"/>
      <c r="BT112" s="1015"/>
      <c r="BU112" s="1015"/>
      <c r="BV112" s="1015">
        <v>15257544</v>
      </c>
      <c r="BW112" s="1015"/>
      <c r="BX112" s="1015"/>
      <c r="BY112" s="1015"/>
      <c r="BZ112" s="1015"/>
      <c r="CA112" s="1015">
        <v>14466775</v>
      </c>
      <c r="CB112" s="1015"/>
      <c r="CC112" s="1015"/>
      <c r="CD112" s="1015"/>
      <c r="CE112" s="1015"/>
      <c r="CF112" s="1009">
        <v>47.4</v>
      </c>
      <c r="CG112" s="1010"/>
      <c r="CH112" s="1010"/>
      <c r="CI112" s="1010"/>
      <c r="CJ112" s="1010"/>
      <c r="CK112" s="1040"/>
      <c r="CL112" s="1041"/>
      <c r="CM112" s="1011" t="s">
        <v>443</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435</v>
      </c>
      <c r="DH112" s="1015"/>
      <c r="DI112" s="1015"/>
      <c r="DJ112" s="1015"/>
      <c r="DK112" s="1015"/>
      <c r="DL112" s="1015" t="s">
        <v>440</v>
      </c>
      <c r="DM112" s="1015"/>
      <c r="DN112" s="1015"/>
      <c r="DO112" s="1015"/>
      <c r="DP112" s="1015"/>
      <c r="DQ112" s="1015" t="s">
        <v>440</v>
      </c>
      <c r="DR112" s="1015"/>
      <c r="DS112" s="1015"/>
      <c r="DT112" s="1015"/>
      <c r="DU112" s="1015"/>
      <c r="DV112" s="1016" t="s">
        <v>437</v>
      </c>
      <c r="DW112" s="1016"/>
      <c r="DX112" s="1016"/>
      <c r="DY112" s="1016"/>
      <c r="DZ112" s="1017"/>
    </row>
    <row r="113" spans="1:130" s="247" customFormat="1" ht="26.25" customHeight="1" x14ac:dyDescent="0.15">
      <c r="A113" s="1049"/>
      <c r="B113" s="1050"/>
      <c r="C113" s="1045" t="s">
        <v>444</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1059033</v>
      </c>
      <c r="AB113" s="1029"/>
      <c r="AC113" s="1029"/>
      <c r="AD113" s="1029"/>
      <c r="AE113" s="1030"/>
      <c r="AF113" s="1031">
        <v>985532</v>
      </c>
      <c r="AG113" s="1029"/>
      <c r="AH113" s="1029"/>
      <c r="AI113" s="1029"/>
      <c r="AJ113" s="1030"/>
      <c r="AK113" s="1031">
        <v>952744</v>
      </c>
      <c r="AL113" s="1029"/>
      <c r="AM113" s="1029"/>
      <c r="AN113" s="1029"/>
      <c r="AO113" s="1030"/>
      <c r="AP113" s="1032">
        <v>3.1</v>
      </c>
      <c r="AQ113" s="1033"/>
      <c r="AR113" s="1033"/>
      <c r="AS113" s="1033"/>
      <c r="AT113" s="1034"/>
      <c r="AU113" s="995"/>
      <c r="AV113" s="996"/>
      <c r="AW113" s="996"/>
      <c r="AX113" s="996"/>
      <c r="AY113" s="996"/>
      <c r="AZ113" s="1044" t="s">
        <v>445</v>
      </c>
      <c r="BA113" s="1045"/>
      <c r="BB113" s="1045"/>
      <c r="BC113" s="1045"/>
      <c r="BD113" s="1045"/>
      <c r="BE113" s="1045"/>
      <c r="BF113" s="1045"/>
      <c r="BG113" s="1045"/>
      <c r="BH113" s="1045"/>
      <c r="BI113" s="1045"/>
      <c r="BJ113" s="1045"/>
      <c r="BK113" s="1045"/>
      <c r="BL113" s="1045"/>
      <c r="BM113" s="1045"/>
      <c r="BN113" s="1045"/>
      <c r="BO113" s="1045"/>
      <c r="BP113" s="1046"/>
      <c r="BQ113" s="1014">
        <v>3532868</v>
      </c>
      <c r="BR113" s="1015"/>
      <c r="BS113" s="1015"/>
      <c r="BT113" s="1015"/>
      <c r="BU113" s="1015"/>
      <c r="BV113" s="1015">
        <v>3382323</v>
      </c>
      <c r="BW113" s="1015"/>
      <c r="BX113" s="1015"/>
      <c r="BY113" s="1015"/>
      <c r="BZ113" s="1015"/>
      <c r="CA113" s="1015">
        <v>3347989</v>
      </c>
      <c r="CB113" s="1015"/>
      <c r="CC113" s="1015"/>
      <c r="CD113" s="1015"/>
      <c r="CE113" s="1015"/>
      <c r="CF113" s="1009">
        <v>11</v>
      </c>
      <c r="CG113" s="1010"/>
      <c r="CH113" s="1010"/>
      <c r="CI113" s="1010"/>
      <c r="CJ113" s="1010"/>
      <c r="CK113" s="1040"/>
      <c r="CL113" s="1041"/>
      <c r="CM113" s="1011" t="s">
        <v>446</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435</v>
      </c>
      <c r="DH113" s="1054"/>
      <c r="DI113" s="1054"/>
      <c r="DJ113" s="1054"/>
      <c r="DK113" s="1055"/>
      <c r="DL113" s="1056" t="s">
        <v>447</v>
      </c>
      <c r="DM113" s="1054"/>
      <c r="DN113" s="1054"/>
      <c r="DO113" s="1054"/>
      <c r="DP113" s="1055"/>
      <c r="DQ113" s="1056" t="s">
        <v>435</v>
      </c>
      <c r="DR113" s="1054"/>
      <c r="DS113" s="1054"/>
      <c r="DT113" s="1054"/>
      <c r="DU113" s="1055"/>
      <c r="DV113" s="1057" t="s">
        <v>435</v>
      </c>
      <c r="DW113" s="1058"/>
      <c r="DX113" s="1058"/>
      <c r="DY113" s="1058"/>
      <c r="DZ113" s="1059"/>
    </row>
    <row r="114" spans="1:130" s="247" customFormat="1" ht="26.25" customHeight="1" x14ac:dyDescent="0.15">
      <c r="A114" s="1049"/>
      <c r="B114" s="1050"/>
      <c r="C114" s="1045" t="s">
        <v>448</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v>205686</v>
      </c>
      <c r="AB114" s="1054"/>
      <c r="AC114" s="1054"/>
      <c r="AD114" s="1054"/>
      <c r="AE114" s="1055"/>
      <c r="AF114" s="1056">
        <v>254247</v>
      </c>
      <c r="AG114" s="1054"/>
      <c r="AH114" s="1054"/>
      <c r="AI114" s="1054"/>
      <c r="AJ114" s="1055"/>
      <c r="AK114" s="1056">
        <v>240027</v>
      </c>
      <c r="AL114" s="1054"/>
      <c r="AM114" s="1054"/>
      <c r="AN114" s="1054"/>
      <c r="AO114" s="1055"/>
      <c r="AP114" s="1057">
        <v>0.8</v>
      </c>
      <c r="AQ114" s="1058"/>
      <c r="AR114" s="1058"/>
      <c r="AS114" s="1058"/>
      <c r="AT114" s="1059"/>
      <c r="AU114" s="995"/>
      <c r="AV114" s="996"/>
      <c r="AW114" s="996"/>
      <c r="AX114" s="996"/>
      <c r="AY114" s="996"/>
      <c r="AZ114" s="1044" t="s">
        <v>449</v>
      </c>
      <c r="BA114" s="1045"/>
      <c r="BB114" s="1045"/>
      <c r="BC114" s="1045"/>
      <c r="BD114" s="1045"/>
      <c r="BE114" s="1045"/>
      <c r="BF114" s="1045"/>
      <c r="BG114" s="1045"/>
      <c r="BH114" s="1045"/>
      <c r="BI114" s="1045"/>
      <c r="BJ114" s="1045"/>
      <c r="BK114" s="1045"/>
      <c r="BL114" s="1045"/>
      <c r="BM114" s="1045"/>
      <c r="BN114" s="1045"/>
      <c r="BO114" s="1045"/>
      <c r="BP114" s="1046"/>
      <c r="BQ114" s="1014">
        <v>8701616</v>
      </c>
      <c r="BR114" s="1015"/>
      <c r="BS114" s="1015"/>
      <c r="BT114" s="1015"/>
      <c r="BU114" s="1015"/>
      <c r="BV114" s="1015">
        <v>8804128</v>
      </c>
      <c r="BW114" s="1015"/>
      <c r="BX114" s="1015"/>
      <c r="BY114" s="1015"/>
      <c r="BZ114" s="1015"/>
      <c r="CA114" s="1015">
        <v>9109705</v>
      </c>
      <c r="CB114" s="1015"/>
      <c r="CC114" s="1015"/>
      <c r="CD114" s="1015"/>
      <c r="CE114" s="1015"/>
      <c r="CF114" s="1009">
        <v>29.9</v>
      </c>
      <c r="CG114" s="1010"/>
      <c r="CH114" s="1010"/>
      <c r="CI114" s="1010"/>
      <c r="CJ114" s="1010"/>
      <c r="CK114" s="1040"/>
      <c r="CL114" s="1041"/>
      <c r="CM114" s="1011" t="s">
        <v>450</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441</v>
      </c>
      <c r="DH114" s="1054"/>
      <c r="DI114" s="1054"/>
      <c r="DJ114" s="1054"/>
      <c r="DK114" s="1055"/>
      <c r="DL114" s="1056" t="s">
        <v>451</v>
      </c>
      <c r="DM114" s="1054"/>
      <c r="DN114" s="1054"/>
      <c r="DO114" s="1054"/>
      <c r="DP114" s="1055"/>
      <c r="DQ114" s="1056" t="s">
        <v>452</v>
      </c>
      <c r="DR114" s="1054"/>
      <c r="DS114" s="1054"/>
      <c r="DT114" s="1054"/>
      <c r="DU114" s="1055"/>
      <c r="DV114" s="1057" t="s">
        <v>440</v>
      </c>
      <c r="DW114" s="1058"/>
      <c r="DX114" s="1058"/>
      <c r="DY114" s="1058"/>
      <c r="DZ114" s="1059"/>
    </row>
    <row r="115" spans="1:130" s="247" customFormat="1" ht="26.25" customHeight="1" x14ac:dyDescent="0.15">
      <c r="A115" s="1049"/>
      <c r="B115" s="1050"/>
      <c r="C115" s="1045" t="s">
        <v>453</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v>43100</v>
      </c>
      <c r="AB115" s="1029"/>
      <c r="AC115" s="1029"/>
      <c r="AD115" s="1029"/>
      <c r="AE115" s="1030"/>
      <c r="AF115" s="1031">
        <v>24732</v>
      </c>
      <c r="AG115" s="1029"/>
      <c r="AH115" s="1029"/>
      <c r="AI115" s="1029"/>
      <c r="AJ115" s="1030"/>
      <c r="AK115" s="1031">
        <v>18167</v>
      </c>
      <c r="AL115" s="1029"/>
      <c r="AM115" s="1029"/>
      <c r="AN115" s="1029"/>
      <c r="AO115" s="1030"/>
      <c r="AP115" s="1032">
        <v>0.1</v>
      </c>
      <c r="AQ115" s="1033"/>
      <c r="AR115" s="1033"/>
      <c r="AS115" s="1033"/>
      <c r="AT115" s="1034"/>
      <c r="AU115" s="995"/>
      <c r="AV115" s="996"/>
      <c r="AW115" s="996"/>
      <c r="AX115" s="996"/>
      <c r="AY115" s="996"/>
      <c r="AZ115" s="1044" t="s">
        <v>454</v>
      </c>
      <c r="BA115" s="1045"/>
      <c r="BB115" s="1045"/>
      <c r="BC115" s="1045"/>
      <c r="BD115" s="1045"/>
      <c r="BE115" s="1045"/>
      <c r="BF115" s="1045"/>
      <c r="BG115" s="1045"/>
      <c r="BH115" s="1045"/>
      <c r="BI115" s="1045"/>
      <c r="BJ115" s="1045"/>
      <c r="BK115" s="1045"/>
      <c r="BL115" s="1045"/>
      <c r="BM115" s="1045"/>
      <c r="BN115" s="1045"/>
      <c r="BO115" s="1045"/>
      <c r="BP115" s="1046"/>
      <c r="BQ115" s="1014">
        <v>477355</v>
      </c>
      <c r="BR115" s="1015"/>
      <c r="BS115" s="1015"/>
      <c r="BT115" s="1015"/>
      <c r="BU115" s="1015"/>
      <c r="BV115" s="1015">
        <v>648944</v>
      </c>
      <c r="BW115" s="1015"/>
      <c r="BX115" s="1015"/>
      <c r="BY115" s="1015"/>
      <c r="BZ115" s="1015"/>
      <c r="CA115" s="1015">
        <v>537798</v>
      </c>
      <c r="CB115" s="1015"/>
      <c r="CC115" s="1015"/>
      <c r="CD115" s="1015"/>
      <c r="CE115" s="1015"/>
      <c r="CF115" s="1009">
        <v>1.8</v>
      </c>
      <c r="CG115" s="1010"/>
      <c r="CH115" s="1010"/>
      <c r="CI115" s="1010"/>
      <c r="CJ115" s="1010"/>
      <c r="CK115" s="1040"/>
      <c r="CL115" s="1041"/>
      <c r="CM115" s="1044" t="s">
        <v>455</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v>362728</v>
      </c>
      <c r="DH115" s="1054"/>
      <c r="DI115" s="1054"/>
      <c r="DJ115" s="1054"/>
      <c r="DK115" s="1055"/>
      <c r="DL115" s="1056">
        <v>241000</v>
      </c>
      <c r="DM115" s="1054"/>
      <c r="DN115" s="1054"/>
      <c r="DO115" s="1054"/>
      <c r="DP115" s="1055"/>
      <c r="DQ115" s="1056">
        <v>241000</v>
      </c>
      <c r="DR115" s="1054"/>
      <c r="DS115" s="1054"/>
      <c r="DT115" s="1054"/>
      <c r="DU115" s="1055"/>
      <c r="DV115" s="1057">
        <v>0.8</v>
      </c>
      <c r="DW115" s="1058"/>
      <c r="DX115" s="1058"/>
      <c r="DY115" s="1058"/>
      <c r="DZ115" s="1059"/>
    </row>
    <row r="116" spans="1:130" s="247" customFormat="1" ht="26.25" customHeight="1" x14ac:dyDescent="0.15">
      <c r="A116" s="1051"/>
      <c r="B116" s="1052"/>
      <c r="C116" s="1060" t="s">
        <v>456</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t="s">
        <v>441</v>
      </c>
      <c r="AB116" s="1054"/>
      <c r="AC116" s="1054"/>
      <c r="AD116" s="1054"/>
      <c r="AE116" s="1055"/>
      <c r="AF116" s="1056" t="s">
        <v>441</v>
      </c>
      <c r="AG116" s="1054"/>
      <c r="AH116" s="1054"/>
      <c r="AI116" s="1054"/>
      <c r="AJ116" s="1055"/>
      <c r="AK116" s="1056" t="s">
        <v>435</v>
      </c>
      <c r="AL116" s="1054"/>
      <c r="AM116" s="1054"/>
      <c r="AN116" s="1054"/>
      <c r="AO116" s="1055"/>
      <c r="AP116" s="1057" t="s">
        <v>436</v>
      </c>
      <c r="AQ116" s="1058"/>
      <c r="AR116" s="1058"/>
      <c r="AS116" s="1058"/>
      <c r="AT116" s="1059"/>
      <c r="AU116" s="995"/>
      <c r="AV116" s="996"/>
      <c r="AW116" s="996"/>
      <c r="AX116" s="996"/>
      <c r="AY116" s="996"/>
      <c r="AZ116" s="1062" t="s">
        <v>457</v>
      </c>
      <c r="BA116" s="1063"/>
      <c r="BB116" s="1063"/>
      <c r="BC116" s="1063"/>
      <c r="BD116" s="1063"/>
      <c r="BE116" s="1063"/>
      <c r="BF116" s="1063"/>
      <c r="BG116" s="1063"/>
      <c r="BH116" s="1063"/>
      <c r="BI116" s="1063"/>
      <c r="BJ116" s="1063"/>
      <c r="BK116" s="1063"/>
      <c r="BL116" s="1063"/>
      <c r="BM116" s="1063"/>
      <c r="BN116" s="1063"/>
      <c r="BO116" s="1063"/>
      <c r="BP116" s="1064"/>
      <c r="BQ116" s="1014" t="s">
        <v>435</v>
      </c>
      <c r="BR116" s="1015"/>
      <c r="BS116" s="1015"/>
      <c r="BT116" s="1015"/>
      <c r="BU116" s="1015"/>
      <c r="BV116" s="1015" t="s">
        <v>458</v>
      </c>
      <c r="BW116" s="1015"/>
      <c r="BX116" s="1015"/>
      <c r="BY116" s="1015"/>
      <c r="BZ116" s="1015"/>
      <c r="CA116" s="1015" t="s">
        <v>451</v>
      </c>
      <c r="CB116" s="1015"/>
      <c r="CC116" s="1015"/>
      <c r="CD116" s="1015"/>
      <c r="CE116" s="1015"/>
      <c r="CF116" s="1009" t="s">
        <v>447</v>
      </c>
      <c r="CG116" s="1010"/>
      <c r="CH116" s="1010"/>
      <c r="CI116" s="1010"/>
      <c r="CJ116" s="1010"/>
      <c r="CK116" s="1040"/>
      <c r="CL116" s="1041"/>
      <c r="CM116" s="1011" t="s">
        <v>459</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v>216265</v>
      </c>
      <c r="DH116" s="1054"/>
      <c r="DI116" s="1054"/>
      <c r="DJ116" s="1054"/>
      <c r="DK116" s="1055"/>
      <c r="DL116" s="1056">
        <v>196618</v>
      </c>
      <c r="DM116" s="1054"/>
      <c r="DN116" s="1054"/>
      <c r="DO116" s="1054"/>
      <c r="DP116" s="1055"/>
      <c r="DQ116" s="1056">
        <v>178451</v>
      </c>
      <c r="DR116" s="1054"/>
      <c r="DS116" s="1054"/>
      <c r="DT116" s="1054"/>
      <c r="DU116" s="1055"/>
      <c r="DV116" s="1057">
        <v>0.6</v>
      </c>
      <c r="DW116" s="1058"/>
      <c r="DX116" s="1058"/>
      <c r="DY116" s="1058"/>
      <c r="DZ116" s="1059"/>
    </row>
    <row r="117" spans="1:130" s="247" customFormat="1" ht="26.25" customHeight="1" x14ac:dyDescent="0.15">
      <c r="A117" s="999" t="s">
        <v>188</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460</v>
      </c>
      <c r="Z117" s="981"/>
      <c r="AA117" s="1071">
        <v>7052595</v>
      </c>
      <c r="AB117" s="1072"/>
      <c r="AC117" s="1072"/>
      <c r="AD117" s="1072"/>
      <c r="AE117" s="1073"/>
      <c r="AF117" s="1074">
        <v>6713209</v>
      </c>
      <c r="AG117" s="1072"/>
      <c r="AH117" s="1072"/>
      <c r="AI117" s="1072"/>
      <c r="AJ117" s="1073"/>
      <c r="AK117" s="1074">
        <v>6587542</v>
      </c>
      <c r="AL117" s="1072"/>
      <c r="AM117" s="1072"/>
      <c r="AN117" s="1072"/>
      <c r="AO117" s="1073"/>
      <c r="AP117" s="1075"/>
      <c r="AQ117" s="1076"/>
      <c r="AR117" s="1076"/>
      <c r="AS117" s="1076"/>
      <c r="AT117" s="1077"/>
      <c r="AU117" s="995"/>
      <c r="AV117" s="996"/>
      <c r="AW117" s="996"/>
      <c r="AX117" s="996"/>
      <c r="AY117" s="996"/>
      <c r="AZ117" s="1062" t="s">
        <v>461</v>
      </c>
      <c r="BA117" s="1063"/>
      <c r="BB117" s="1063"/>
      <c r="BC117" s="1063"/>
      <c r="BD117" s="1063"/>
      <c r="BE117" s="1063"/>
      <c r="BF117" s="1063"/>
      <c r="BG117" s="1063"/>
      <c r="BH117" s="1063"/>
      <c r="BI117" s="1063"/>
      <c r="BJ117" s="1063"/>
      <c r="BK117" s="1063"/>
      <c r="BL117" s="1063"/>
      <c r="BM117" s="1063"/>
      <c r="BN117" s="1063"/>
      <c r="BO117" s="1063"/>
      <c r="BP117" s="1064"/>
      <c r="BQ117" s="1014" t="s">
        <v>435</v>
      </c>
      <c r="BR117" s="1015"/>
      <c r="BS117" s="1015"/>
      <c r="BT117" s="1015"/>
      <c r="BU117" s="1015"/>
      <c r="BV117" s="1015" t="s">
        <v>435</v>
      </c>
      <c r="BW117" s="1015"/>
      <c r="BX117" s="1015"/>
      <c r="BY117" s="1015"/>
      <c r="BZ117" s="1015"/>
      <c r="CA117" s="1015" t="s">
        <v>436</v>
      </c>
      <c r="CB117" s="1015"/>
      <c r="CC117" s="1015"/>
      <c r="CD117" s="1015"/>
      <c r="CE117" s="1015"/>
      <c r="CF117" s="1009" t="s">
        <v>435</v>
      </c>
      <c r="CG117" s="1010"/>
      <c r="CH117" s="1010"/>
      <c r="CI117" s="1010"/>
      <c r="CJ117" s="1010"/>
      <c r="CK117" s="1040"/>
      <c r="CL117" s="1041"/>
      <c r="CM117" s="1011" t="s">
        <v>462</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437</v>
      </c>
      <c r="DH117" s="1054"/>
      <c r="DI117" s="1054"/>
      <c r="DJ117" s="1054"/>
      <c r="DK117" s="1055"/>
      <c r="DL117" s="1056" t="s">
        <v>463</v>
      </c>
      <c r="DM117" s="1054"/>
      <c r="DN117" s="1054"/>
      <c r="DO117" s="1054"/>
      <c r="DP117" s="1055"/>
      <c r="DQ117" s="1056" t="s">
        <v>441</v>
      </c>
      <c r="DR117" s="1054"/>
      <c r="DS117" s="1054"/>
      <c r="DT117" s="1054"/>
      <c r="DU117" s="1055"/>
      <c r="DV117" s="1057" t="s">
        <v>441</v>
      </c>
      <c r="DW117" s="1058"/>
      <c r="DX117" s="1058"/>
      <c r="DY117" s="1058"/>
      <c r="DZ117" s="1059"/>
    </row>
    <row r="118" spans="1:130" s="247" customFormat="1" ht="26.25" customHeight="1" x14ac:dyDescent="0.15">
      <c r="A118" s="999" t="s">
        <v>427</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425</v>
      </c>
      <c r="AB118" s="980"/>
      <c r="AC118" s="980"/>
      <c r="AD118" s="980"/>
      <c r="AE118" s="981"/>
      <c r="AF118" s="979" t="s">
        <v>309</v>
      </c>
      <c r="AG118" s="980"/>
      <c r="AH118" s="980"/>
      <c r="AI118" s="980"/>
      <c r="AJ118" s="981"/>
      <c r="AK118" s="979" t="s">
        <v>308</v>
      </c>
      <c r="AL118" s="980"/>
      <c r="AM118" s="980"/>
      <c r="AN118" s="980"/>
      <c r="AO118" s="981"/>
      <c r="AP118" s="1066" t="s">
        <v>426</v>
      </c>
      <c r="AQ118" s="1067"/>
      <c r="AR118" s="1067"/>
      <c r="AS118" s="1067"/>
      <c r="AT118" s="1068"/>
      <c r="AU118" s="995"/>
      <c r="AV118" s="996"/>
      <c r="AW118" s="996"/>
      <c r="AX118" s="996"/>
      <c r="AY118" s="996"/>
      <c r="AZ118" s="1069" t="s">
        <v>464</v>
      </c>
      <c r="BA118" s="1060"/>
      <c r="BB118" s="1060"/>
      <c r="BC118" s="1060"/>
      <c r="BD118" s="1060"/>
      <c r="BE118" s="1060"/>
      <c r="BF118" s="1060"/>
      <c r="BG118" s="1060"/>
      <c r="BH118" s="1060"/>
      <c r="BI118" s="1060"/>
      <c r="BJ118" s="1060"/>
      <c r="BK118" s="1060"/>
      <c r="BL118" s="1060"/>
      <c r="BM118" s="1060"/>
      <c r="BN118" s="1060"/>
      <c r="BO118" s="1060"/>
      <c r="BP118" s="1061"/>
      <c r="BQ118" s="1092" t="s">
        <v>435</v>
      </c>
      <c r="BR118" s="1093"/>
      <c r="BS118" s="1093"/>
      <c r="BT118" s="1093"/>
      <c r="BU118" s="1093"/>
      <c r="BV118" s="1093" t="s">
        <v>435</v>
      </c>
      <c r="BW118" s="1093"/>
      <c r="BX118" s="1093"/>
      <c r="BY118" s="1093"/>
      <c r="BZ118" s="1093"/>
      <c r="CA118" s="1093" t="s">
        <v>440</v>
      </c>
      <c r="CB118" s="1093"/>
      <c r="CC118" s="1093"/>
      <c r="CD118" s="1093"/>
      <c r="CE118" s="1093"/>
      <c r="CF118" s="1009" t="s">
        <v>441</v>
      </c>
      <c r="CG118" s="1010"/>
      <c r="CH118" s="1010"/>
      <c r="CI118" s="1010"/>
      <c r="CJ118" s="1010"/>
      <c r="CK118" s="1040"/>
      <c r="CL118" s="1041"/>
      <c r="CM118" s="1011" t="s">
        <v>465</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466</v>
      </c>
      <c r="DH118" s="1054"/>
      <c r="DI118" s="1054"/>
      <c r="DJ118" s="1054"/>
      <c r="DK118" s="1055"/>
      <c r="DL118" s="1056" t="s">
        <v>435</v>
      </c>
      <c r="DM118" s="1054"/>
      <c r="DN118" s="1054"/>
      <c r="DO118" s="1054"/>
      <c r="DP118" s="1055"/>
      <c r="DQ118" s="1056" t="s">
        <v>435</v>
      </c>
      <c r="DR118" s="1054"/>
      <c r="DS118" s="1054"/>
      <c r="DT118" s="1054"/>
      <c r="DU118" s="1055"/>
      <c r="DV118" s="1057" t="s">
        <v>437</v>
      </c>
      <c r="DW118" s="1058"/>
      <c r="DX118" s="1058"/>
      <c r="DY118" s="1058"/>
      <c r="DZ118" s="1059"/>
    </row>
    <row r="119" spans="1:130" s="247" customFormat="1" ht="26.25" customHeight="1" x14ac:dyDescent="0.15">
      <c r="A119" s="1153" t="s">
        <v>430</v>
      </c>
      <c r="B119" s="1039"/>
      <c r="C119" s="1018" t="s">
        <v>431</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t="s">
        <v>458</v>
      </c>
      <c r="AB119" s="987"/>
      <c r="AC119" s="987"/>
      <c r="AD119" s="987"/>
      <c r="AE119" s="988"/>
      <c r="AF119" s="989" t="s">
        <v>435</v>
      </c>
      <c r="AG119" s="987"/>
      <c r="AH119" s="987"/>
      <c r="AI119" s="987"/>
      <c r="AJ119" s="988"/>
      <c r="AK119" s="989" t="s">
        <v>466</v>
      </c>
      <c r="AL119" s="987"/>
      <c r="AM119" s="987"/>
      <c r="AN119" s="987"/>
      <c r="AO119" s="988"/>
      <c r="AP119" s="990" t="s">
        <v>441</v>
      </c>
      <c r="AQ119" s="991"/>
      <c r="AR119" s="991"/>
      <c r="AS119" s="991"/>
      <c r="AT119" s="992"/>
      <c r="AU119" s="997"/>
      <c r="AV119" s="998"/>
      <c r="AW119" s="998"/>
      <c r="AX119" s="998"/>
      <c r="AY119" s="998"/>
      <c r="AZ119" s="278" t="s">
        <v>188</v>
      </c>
      <c r="BA119" s="278"/>
      <c r="BB119" s="278"/>
      <c r="BC119" s="278"/>
      <c r="BD119" s="278"/>
      <c r="BE119" s="278"/>
      <c r="BF119" s="278"/>
      <c r="BG119" s="278"/>
      <c r="BH119" s="278"/>
      <c r="BI119" s="278"/>
      <c r="BJ119" s="278"/>
      <c r="BK119" s="278"/>
      <c r="BL119" s="278"/>
      <c r="BM119" s="278"/>
      <c r="BN119" s="278"/>
      <c r="BO119" s="1070" t="s">
        <v>467</v>
      </c>
      <c r="BP119" s="1101"/>
      <c r="BQ119" s="1092">
        <v>72748985</v>
      </c>
      <c r="BR119" s="1093"/>
      <c r="BS119" s="1093"/>
      <c r="BT119" s="1093"/>
      <c r="BU119" s="1093"/>
      <c r="BV119" s="1093">
        <v>74389629</v>
      </c>
      <c r="BW119" s="1093"/>
      <c r="BX119" s="1093"/>
      <c r="BY119" s="1093"/>
      <c r="BZ119" s="1093"/>
      <c r="CA119" s="1093">
        <v>72833052</v>
      </c>
      <c r="CB119" s="1093"/>
      <c r="CC119" s="1093"/>
      <c r="CD119" s="1093"/>
      <c r="CE119" s="1093"/>
      <c r="CF119" s="1094"/>
      <c r="CG119" s="1095"/>
      <c r="CH119" s="1095"/>
      <c r="CI119" s="1095"/>
      <c r="CJ119" s="1096"/>
      <c r="CK119" s="1042"/>
      <c r="CL119" s="1043"/>
      <c r="CM119" s="1097" t="s">
        <v>468</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t="s">
        <v>447</v>
      </c>
      <c r="DH119" s="1079"/>
      <c r="DI119" s="1079"/>
      <c r="DJ119" s="1079"/>
      <c r="DK119" s="1080"/>
      <c r="DL119" s="1078" t="s">
        <v>463</v>
      </c>
      <c r="DM119" s="1079"/>
      <c r="DN119" s="1079"/>
      <c r="DO119" s="1079"/>
      <c r="DP119" s="1080"/>
      <c r="DQ119" s="1078" t="s">
        <v>452</v>
      </c>
      <c r="DR119" s="1079"/>
      <c r="DS119" s="1079"/>
      <c r="DT119" s="1079"/>
      <c r="DU119" s="1080"/>
      <c r="DV119" s="1081" t="s">
        <v>458</v>
      </c>
      <c r="DW119" s="1082"/>
      <c r="DX119" s="1082"/>
      <c r="DY119" s="1082"/>
      <c r="DZ119" s="1083"/>
    </row>
    <row r="120" spans="1:130" s="247" customFormat="1" ht="26.25" customHeight="1" x14ac:dyDescent="0.15">
      <c r="A120" s="1154"/>
      <c r="B120" s="1041"/>
      <c r="C120" s="1011" t="s">
        <v>434</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t="s">
        <v>451</v>
      </c>
      <c r="AB120" s="1054"/>
      <c r="AC120" s="1054"/>
      <c r="AD120" s="1054"/>
      <c r="AE120" s="1055"/>
      <c r="AF120" s="1056" t="s">
        <v>435</v>
      </c>
      <c r="AG120" s="1054"/>
      <c r="AH120" s="1054"/>
      <c r="AI120" s="1054"/>
      <c r="AJ120" s="1055"/>
      <c r="AK120" s="1056" t="s">
        <v>441</v>
      </c>
      <c r="AL120" s="1054"/>
      <c r="AM120" s="1054"/>
      <c r="AN120" s="1054"/>
      <c r="AO120" s="1055"/>
      <c r="AP120" s="1057" t="s">
        <v>441</v>
      </c>
      <c r="AQ120" s="1058"/>
      <c r="AR120" s="1058"/>
      <c r="AS120" s="1058"/>
      <c r="AT120" s="1059"/>
      <c r="AU120" s="1084" t="s">
        <v>469</v>
      </c>
      <c r="AV120" s="1085"/>
      <c r="AW120" s="1085"/>
      <c r="AX120" s="1085"/>
      <c r="AY120" s="1086"/>
      <c r="AZ120" s="1035" t="s">
        <v>470</v>
      </c>
      <c r="BA120" s="984"/>
      <c r="BB120" s="984"/>
      <c r="BC120" s="984"/>
      <c r="BD120" s="984"/>
      <c r="BE120" s="984"/>
      <c r="BF120" s="984"/>
      <c r="BG120" s="984"/>
      <c r="BH120" s="984"/>
      <c r="BI120" s="984"/>
      <c r="BJ120" s="984"/>
      <c r="BK120" s="984"/>
      <c r="BL120" s="984"/>
      <c r="BM120" s="984"/>
      <c r="BN120" s="984"/>
      <c r="BO120" s="984"/>
      <c r="BP120" s="985"/>
      <c r="BQ120" s="1021">
        <v>9894689</v>
      </c>
      <c r="BR120" s="1022"/>
      <c r="BS120" s="1022"/>
      <c r="BT120" s="1022"/>
      <c r="BU120" s="1022"/>
      <c r="BV120" s="1022">
        <v>10841067</v>
      </c>
      <c r="BW120" s="1022"/>
      <c r="BX120" s="1022"/>
      <c r="BY120" s="1022"/>
      <c r="BZ120" s="1022"/>
      <c r="CA120" s="1022">
        <v>10342142</v>
      </c>
      <c r="CB120" s="1022"/>
      <c r="CC120" s="1022"/>
      <c r="CD120" s="1022"/>
      <c r="CE120" s="1022"/>
      <c r="CF120" s="1036">
        <v>33.9</v>
      </c>
      <c r="CG120" s="1037"/>
      <c r="CH120" s="1037"/>
      <c r="CI120" s="1037"/>
      <c r="CJ120" s="1037"/>
      <c r="CK120" s="1102" t="s">
        <v>471</v>
      </c>
      <c r="CL120" s="1103"/>
      <c r="CM120" s="1103"/>
      <c r="CN120" s="1103"/>
      <c r="CO120" s="1104"/>
      <c r="CP120" s="1110" t="s">
        <v>472</v>
      </c>
      <c r="CQ120" s="1111"/>
      <c r="CR120" s="1111"/>
      <c r="CS120" s="1111"/>
      <c r="CT120" s="1111"/>
      <c r="CU120" s="1111"/>
      <c r="CV120" s="1111"/>
      <c r="CW120" s="1111"/>
      <c r="CX120" s="1111"/>
      <c r="CY120" s="1111"/>
      <c r="CZ120" s="1111"/>
      <c r="DA120" s="1111"/>
      <c r="DB120" s="1111"/>
      <c r="DC120" s="1111"/>
      <c r="DD120" s="1111"/>
      <c r="DE120" s="1111"/>
      <c r="DF120" s="1112"/>
      <c r="DG120" s="1021">
        <v>14694687</v>
      </c>
      <c r="DH120" s="1022"/>
      <c r="DI120" s="1022"/>
      <c r="DJ120" s="1022"/>
      <c r="DK120" s="1022"/>
      <c r="DL120" s="1022">
        <v>14695343</v>
      </c>
      <c r="DM120" s="1022"/>
      <c r="DN120" s="1022"/>
      <c r="DO120" s="1022"/>
      <c r="DP120" s="1022"/>
      <c r="DQ120" s="1022">
        <v>13802527</v>
      </c>
      <c r="DR120" s="1022"/>
      <c r="DS120" s="1022"/>
      <c r="DT120" s="1022"/>
      <c r="DU120" s="1022"/>
      <c r="DV120" s="1023">
        <v>45.2</v>
      </c>
      <c r="DW120" s="1023"/>
      <c r="DX120" s="1023"/>
      <c r="DY120" s="1023"/>
      <c r="DZ120" s="1024"/>
    </row>
    <row r="121" spans="1:130" s="247" customFormat="1" ht="26.25" customHeight="1" x14ac:dyDescent="0.15">
      <c r="A121" s="1154"/>
      <c r="B121" s="1041"/>
      <c r="C121" s="1062" t="s">
        <v>473</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466</v>
      </c>
      <c r="AB121" s="1054"/>
      <c r="AC121" s="1054"/>
      <c r="AD121" s="1054"/>
      <c r="AE121" s="1055"/>
      <c r="AF121" s="1056" t="s">
        <v>451</v>
      </c>
      <c r="AG121" s="1054"/>
      <c r="AH121" s="1054"/>
      <c r="AI121" s="1054"/>
      <c r="AJ121" s="1055"/>
      <c r="AK121" s="1056" t="s">
        <v>441</v>
      </c>
      <c r="AL121" s="1054"/>
      <c r="AM121" s="1054"/>
      <c r="AN121" s="1054"/>
      <c r="AO121" s="1055"/>
      <c r="AP121" s="1057" t="s">
        <v>441</v>
      </c>
      <c r="AQ121" s="1058"/>
      <c r="AR121" s="1058"/>
      <c r="AS121" s="1058"/>
      <c r="AT121" s="1059"/>
      <c r="AU121" s="1087"/>
      <c r="AV121" s="1088"/>
      <c r="AW121" s="1088"/>
      <c r="AX121" s="1088"/>
      <c r="AY121" s="1089"/>
      <c r="AZ121" s="1044" t="s">
        <v>474</v>
      </c>
      <c r="BA121" s="1045"/>
      <c r="BB121" s="1045"/>
      <c r="BC121" s="1045"/>
      <c r="BD121" s="1045"/>
      <c r="BE121" s="1045"/>
      <c r="BF121" s="1045"/>
      <c r="BG121" s="1045"/>
      <c r="BH121" s="1045"/>
      <c r="BI121" s="1045"/>
      <c r="BJ121" s="1045"/>
      <c r="BK121" s="1045"/>
      <c r="BL121" s="1045"/>
      <c r="BM121" s="1045"/>
      <c r="BN121" s="1045"/>
      <c r="BO121" s="1045"/>
      <c r="BP121" s="1046"/>
      <c r="BQ121" s="1014">
        <v>13846008</v>
      </c>
      <c r="BR121" s="1015"/>
      <c r="BS121" s="1015"/>
      <c r="BT121" s="1015"/>
      <c r="BU121" s="1015"/>
      <c r="BV121" s="1015">
        <v>14690129</v>
      </c>
      <c r="BW121" s="1015"/>
      <c r="BX121" s="1015"/>
      <c r="BY121" s="1015"/>
      <c r="BZ121" s="1015"/>
      <c r="CA121" s="1015">
        <v>14702493</v>
      </c>
      <c r="CB121" s="1015"/>
      <c r="CC121" s="1015"/>
      <c r="CD121" s="1015"/>
      <c r="CE121" s="1015"/>
      <c r="CF121" s="1009">
        <v>48.2</v>
      </c>
      <c r="CG121" s="1010"/>
      <c r="CH121" s="1010"/>
      <c r="CI121" s="1010"/>
      <c r="CJ121" s="1010"/>
      <c r="CK121" s="1105"/>
      <c r="CL121" s="1106"/>
      <c r="CM121" s="1106"/>
      <c r="CN121" s="1106"/>
      <c r="CO121" s="1107"/>
      <c r="CP121" s="1115" t="s">
        <v>475</v>
      </c>
      <c r="CQ121" s="1116"/>
      <c r="CR121" s="1116"/>
      <c r="CS121" s="1116"/>
      <c r="CT121" s="1116"/>
      <c r="CU121" s="1116"/>
      <c r="CV121" s="1116"/>
      <c r="CW121" s="1116"/>
      <c r="CX121" s="1116"/>
      <c r="CY121" s="1116"/>
      <c r="CZ121" s="1116"/>
      <c r="DA121" s="1116"/>
      <c r="DB121" s="1116"/>
      <c r="DC121" s="1116"/>
      <c r="DD121" s="1116"/>
      <c r="DE121" s="1116"/>
      <c r="DF121" s="1117"/>
      <c r="DG121" s="1014">
        <v>532803</v>
      </c>
      <c r="DH121" s="1015"/>
      <c r="DI121" s="1015"/>
      <c r="DJ121" s="1015"/>
      <c r="DK121" s="1015"/>
      <c r="DL121" s="1015">
        <v>562201</v>
      </c>
      <c r="DM121" s="1015"/>
      <c r="DN121" s="1015"/>
      <c r="DO121" s="1015"/>
      <c r="DP121" s="1015"/>
      <c r="DQ121" s="1015">
        <v>664248</v>
      </c>
      <c r="DR121" s="1015"/>
      <c r="DS121" s="1015"/>
      <c r="DT121" s="1015"/>
      <c r="DU121" s="1015"/>
      <c r="DV121" s="1016">
        <v>2.2000000000000002</v>
      </c>
      <c r="DW121" s="1016"/>
      <c r="DX121" s="1016"/>
      <c r="DY121" s="1016"/>
      <c r="DZ121" s="1017"/>
    </row>
    <row r="122" spans="1:130" s="247" customFormat="1" ht="26.25" customHeight="1" x14ac:dyDescent="0.15">
      <c r="A122" s="1154"/>
      <c r="B122" s="1041"/>
      <c r="C122" s="1011" t="s">
        <v>450</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441</v>
      </c>
      <c r="AB122" s="1054"/>
      <c r="AC122" s="1054"/>
      <c r="AD122" s="1054"/>
      <c r="AE122" s="1055"/>
      <c r="AF122" s="1056" t="s">
        <v>463</v>
      </c>
      <c r="AG122" s="1054"/>
      <c r="AH122" s="1054"/>
      <c r="AI122" s="1054"/>
      <c r="AJ122" s="1055"/>
      <c r="AK122" s="1056" t="s">
        <v>466</v>
      </c>
      <c r="AL122" s="1054"/>
      <c r="AM122" s="1054"/>
      <c r="AN122" s="1054"/>
      <c r="AO122" s="1055"/>
      <c r="AP122" s="1057" t="s">
        <v>463</v>
      </c>
      <c r="AQ122" s="1058"/>
      <c r="AR122" s="1058"/>
      <c r="AS122" s="1058"/>
      <c r="AT122" s="1059"/>
      <c r="AU122" s="1087"/>
      <c r="AV122" s="1088"/>
      <c r="AW122" s="1088"/>
      <c r="AX122" s="1088"/>
      <c r="AY122" s="1089"/>
      <c r="AZ122" s="1069" t="s">
        <v>476</v>
      </c>
      <c r="BA122" s="1060"/>
      <c r="BB122" s="1060"/>
      <c r="BC122" s="1060"/>
      <c r="BD122" s="1060"/>
      <c r="BE122" s="1060"/>
      <c r="BF122" s="1060"/>
      <c r="BG122" s="1060"/>
      <c r="BH122" s="1060"/>
      <c r="BI122" s="1060"/>
      <c r="BJ122" s="1060"/>
      <c r="BK122" s="1060"/>
      <c r="BL122" s="1060"/>
      <c r="BM122" s="1060"/>
      <c r="BN122" s="1060"/>
      <c r="BO122" s="1060"/>
      <c r="BP122" s="1061"/>
      <c r="BQ122" s="1092">
        <v>65326467</v>
      </c>
      <c r="BR122" s="1093"/>
      <c r="BS122" s="1093"/>
      <c r="BT122" s="1093"/>
      <c r="BU122" s="1093"/>
      <c r="BV122" s="1093">
        <v>65889354</v>
      </c>
      <c r="BW122" s="1093"/>
      <c r="BX122" s="1093"/>
      <c r="BY122" s="1093"/>
      <c r="BZ122" s="1093"/>
      <c r="CA122" s="1093">
        <v>66074248</v>
      </c>
      <c r="CB122" s="1093"/>
      <c r="CC122" s="1093"/>
      <c r="CD122" s="1093"/>
      <c r="CE122" s="1093"/>
      <c r="CF122" s="1113">
        <v>216.6</v>
      </c>
      <c r="CG122" s="1114"/>
      <c r="CH122" s="1114"/>
      <c r="CI122" s="1114"/>
      <c r="CJ122" s="1114"/>
      <c r="CK122" s="1105"/>
      <c r="CL122" s="1106"/>
      <c r="CM122" s="1106"/>
      <c r="CN122" s="1106"/>
      <c r="CO122" s="1107"/>
      <c r="CP122" s="1115"/>
      <c r="CQ122" s="1116"/>
      <c r="CR122" s="1116"/>
      <c r="CS122" s="1116"/>
      <c r="CT122" s="1116"/>
      <c r="CU122" s="1116"/>
      <c r="CV122" s="1116"/>
      <c r="CW122" s="1116"/>
      <c r="CX122" s="1116"/>
      <c r="CY122" s="1116"/>
      <c r="CZ122" s="1116"/>
      <c r="DA122" s="1116"/>
      <c r="DB122" s="1116"/>
      <c r="DC122" s="1116"/>
      <c r="DD122" s="1116"/>
      <c r="DE122" s="1116"/>
      <c r="DF122" s="1117"/>
      <c r="DG122" s="1014"/>
      <c r="DH122" s="1015"/>
      <c r="DI122" s="1015"/>
      <c r="DJ122" s="1015"/>
      <c r="DK122" s="1015"/>
      <c r="DL122" s="1015"/>
      <c r="DM122" s="1015"/>
      <c r="DN122" s="1015"/>
      <c r="DO122" s="1015"/>
      <c r="DP122" s="1015"/>
      <c r="DQ122" s="1015"/>
      <c r="DR122" s="1015"/>
      <c r="DS122" s="1015"/>
      <c r="DT122" s="1015"/>
      <c r="DU122" s="1015"/>
      <c r="DV122" s="1016"/>
      <c r="DW122" s="1016"/>
      <c r="DX122" s="1016"/>
      <c r="DY122" s="1016"/>
      <c r="DZ122" s="1017"/>
    </row>
    <row r="123" spans="1:130" s="247" customFormat="1" ht="26.25" customHeight="1" x14ac:dyDescent="0.15">
      <c r="A123" s="1154"/>
      <c r="B123" s="1041"/>
      <c r="C123" s="1011" t="s">
        <v>459</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v>40167</v>
      </c>
      <c r="AB123" s="1054"/>
      <c r="AC123" s="1054"/>
      <c r="AD123" s="1054"/>
      <c r="AE123" s="1055"/>
      <c r="AF123" s="1056">
        <v>24667</v>
      </c>
      <c r="AG123" s="1054"/>
      <c r="AH123" s="1054"/>
      <c r="AI123" s="1054"/>
      <c r="AJ123" s="1055"/>
      <c r="AK123" s="1056">
        <v>18167</v>
      </c>
      <c r="AL123" s="1054"/>
      <c r="AM123" s="1054"/>
      <c r="AN123" s="1054"/>
      <c r="AO123" s="1055"/>
      <c r="AP123" s="1057">
        <v>0.1</v>
      </c>
      <c r="AQ123" s="1058"/>
      <c r="AR123" s="1058"/>
      <c r="AS123" s="1058"/>
      <c r="AT123" s="1059"/>
      <c r="AU123" s="1090"/>
      <c r="AV123" s="1091"/>
      <c r="AW123" s="1091"/>
      <c r="AX123" s="1091"/>
      <c r="AY123" s="1091"/>
      <c r="AZ123" s="278" t="s">
        <v>188</v>
      </c>
      <c r="BA123" s="278"/>
      <c r="BB123" s="278"/>
      <c r="BC123" s="278"/>
      <c r="BD123" s="278"/>
      <c r="BE123" s="278"/>
      <c r="BF123" s="278"/>
      <c r="BG123" s="278"/>
      <c r="BH123" s="278"/>
      <c r="BI123" s="278"/>
      <c r="BJ123" s="278"/>
      <c r="BK123" s="278"/>
      <c r="BL123" s="278"/>
      <c r="BM123" s="278"/>
      <c r="BN123" s="278"/>
      <c r="BO123" s="1070" t="s">
        <v>477</v>
      </c>
      <c r="BP123" s="1101"/>
      <c r="BQ123" s="1160">
        <v>89067164</v>
      </c>
      <c r="BR123" s="1161"/>
      <c r="BS123" s="1161"/>
      <c r="BT123" s="1161"/>
      <c r="BU123" s="1161"/>
      <c r="BV123" s="1161">
        <v>91420550</v>
      </c>
      <c r="BW123" s="1161"/>
      <c r="BX123" s="1161"/>
      <c r="BY123" s="1161"/>
      <c r="BZ123" s="1161"/>
      <c r="CA123" s="1161">
        <v>91118883</v>
      </c>
      <c r="CB123" s="1161"/>
      <c r="CC123" s="1161"/>
      <c r="CD123" s="1161"/>
      <c r="CE123" s="1161"/>
      <c r="CF123" s="1094"/>
      <c r="CG123" s="1095"/>
      <c r="CH123" s="1095"/>
      <c r="CI123" s="1095"/>
      <c r="CJ123" s="1096"/>
      <c r="CK123" s="1105"/>
      <c r="CL123" s="1106"/>
      <c r="CM123" s="1106"/>
      <c r="CN123" s="1106"/>
      <c r="CO123" s="1107"/>
      <c r="CP123" s="1115"/>
      <c r="CQ123" s="1116"/>
      <c r="CR123" s="1116"/>
      <c r="CS123" s="1116"/>
      <c r="CT123" s="1116"/>
      <c r="CU123" s="1116"/>
      <c r="CV123" s="1116"/>
      <c r="CW123" s="1116"/>
      <c r="CX123" s="1116"/>
      <c r="CY123" s="1116"/>
      <c r="CZ123" s="1116"/>
      <c r="DA123" s="1116"/>
      <c r="DB123" s="1116"/>
      <c r="DC123" s="1116"/>
      <c r="DD123" s="1116"/>
      <c r="DE123" s="1116"/>
      <c r="DF123" s="1117"/>
      <c r="DG123" s="1053"/>
      <c r="DH123" s="1054"/>
      <c r="DI123" s="1054"/>
      <c r="DJ123" s="1054"/>
      <c r="DK123" s="1055"/>
      <c r="DL123" s="1056"/>
      <c r="DM123" s="1054"/>
      <c r="DN123" s="1054"/>
      <c r="DO123" s="1054"/>
      <c r="DP123" s="1055"/>
      <c r="DQ123" s="1056"/>
      <c r="DR123" s="1054"/>
      <c r="DS123" s="1054"/>
      <c r="DT123" s="1054"/>
      <c r="DU123" s="1055"/>
      <c r="DV123" s="1057"/>
      <c r="DW123" s="1058"/>
      <c r="DX123" s="1058"/>
      <c r="DY123" s="1058"/>
      <c r="DZ123" s="1059"/>
    </row>
    <row r="124" spans="1:130" s="247" customFormat="1" ht="26.25" customHeight="1" thickBot="1" x14ac:dyDescent="0.2">
      <c r="A124" s="1154"/>
      <c r="B124" s="1041"/>
      <c r="C124" s="1011" t="s">
        <v>462</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441</v>
      </c>
      <c r="AB124" s="1054"/>
      <c r="AC124" s="1054"/>
      <c r="AD124" s="1054"/>
      <c r="AE124" s="1055"/>
      <c r="AF124" s="1056" t="s">
        <v>441</v>
      </c>
      <c r="AG124" s="1054"/>
      <c r="AH124" s="1054"/>
      <c r="AI124" s="1054"/>
      <c r="AJ124" s="1055"/>
      <c r="AK124" s="1056" t="s">
        <v>435</v>
      </c>
      <c r="AL124" s="1054"/>
      <c r="AM124" s="1054"/>
      <c r="AN124" s="1054"/>
      <c r="AO124" s="1055"/>
      <c r="AP124" s="1057" t="s">
        <v>451</v>
      </c>
      <c r="AQ124" s="1058"/>
      <c r="AR124" s="1058"/>
      <c r="AS124" s="1058"/>
      <c r="AT124" s="1059"/>
      <c r="AU124" s="1156" t="s">
        <v>478</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t="s">
        <v>435</v>
      </c>
      <c r="BR124" s="1123"/>
      <c r="BS124" s="1123"/>
      <c r="BT124" s="1123"/>
      <c r="BU124" s="1123"/>
      <c r="BV124" s="1123" t="s">
        <v>435</v>
      </c>
      <c r="BW124" s="1123"/>
      <c r="BX124" s="1123"/>
      <c r="BY124" s="1123"/>
      <c r="BZ124" s="1123"/>
      <c r="CA124" s="1123" t="s">
        <v>466</v>
      </c>
      <c r="CB124" s="1123"/>
      <c r="CC124" s="1123"/>
      <c r="CD124" s="1123"/>
      <c r="CE124" s="1123"/>
      <c r="CF124" s="1124"/>
      <c r="CG124" s="1125"/>
      <c r="CH124" s="1125"/>
      <c r="CI124" s="1125"/>
      <c r="CJ124" s="1126"/>
      <c r="CK124" s="1108"/>
      <c r="CL124" s="1108"/>
      <c r="CM124" s="1108"/>
      <c r="CN124" s="1108"/>
      <c r="CO124" s="1109"/>
      <c r="CP124" s="1115" t="s">
        <v>479</v>
      </c>
      <c r="CQ124" s="1116"/>
      <c r="CR124" s="1116"/>
      <c r="CS124" s="1116"/>
      <c r="CT124" s="1116"/>
      <c r="CU124" s="1116"/>
      <c r="CV124" s="1116"/>
      <c r="CW124" s="1116"/>
      <c r="CX124" s="1116"/>
      <c r="CY124" s="1116"/>
      <c r="CZ124" s="1116"/>
      <c r="DA124" s="1116"/>
      <c r="DB124" s="1116"/>
      <c r="DC124" s="1116"/>
      <c r="DD124" s="1116"/>
      <c r="DE124" s="1116"/>
      <c r="DF124" s="1117"/>
      <c r="DG124" s="1100" t="s">
        <v>441</v>
      </c>
      <c r="DH124" s="1079"/>
      <c r="DI124" s="1079"/>
      <c r="DJ124" s="1079"/>
      <c r="DK124" s="1080"/>
      <c r="DL124" s="1078" t="s">
        <v>435</v>
      </c>
      <c r="DM124" s="1079"/>
      <c r="DN124" s="1079"/>
      <c r="DO124" s="1079"/>
      <c r="DP124" s="1080"/>
      <c r="DQ124" s="1078" t="s">
        <v>466</v>
      </c>
      <c r="DR124" s="1079"/>
      <c r="DS124" s="1079"/>
      <c r="DT124" s="1079"/>
      <c r="DU124" s="1080"/>
      <c r="DV124" s="1081" t="s">
        <v>435</v>
      </c>
      <c r="DW124" s="1082"/>
      <c r="DX124" s="1082"/>
      <c r="DY124" s="1082"/>
      <c r="DZ124" s="1083"/>
    </row>
    <row r="125" spans="1:130" s="247" customFormat="1" ht="26.25" customHeight="1" x14ac:dyDescent="0.15">
      <c r="A125" s="1154"/>
      <c r="B125" s="1041"/>
      <c r="C125" s="1011" t="s">
        <v>465</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466</v>
      </c>
      <c r="AB125" s="1054"/>
      <c r="AC125" s="1054"/>
      <c r="AD125" s="1054"/>
      <c r="AE125" s="1055"/>
      <c r="AF125" s="1056" t="s">
        <v>441</v>
      </c>
      <c r="AG125" s="1054"/>
      <c r="AH125" s="1054"/>
      <c r="AI125" s="1054"/>
      <c r="AJ125" s="1055"/>
      <c r="AK125" s="1056" t="s">
        <v>451</v>
      </c>
      <c r="AL125" s="1054"/>
      <c r="AM125" s="1054"/>
      <c r="AN125" s="1054"/>
      <c r="AO125" s="1055"/>
      <c r="AP125" s="1057" t="s">
        <v>441</v>
      </c>
      <c r="AQ125" s="1058"/>
      <c r="AR125" s="1058"/>
      <c r="AS125" s="1058"/>
      <c r="AT125" s="1059"/>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8" t="s">
        <v>480</v>
      </c>
      <c r="CL125" s="1103"/>
      <c r="CM125" s="1103"/>
      <c r="CN125" s="1103"/>
      <c r="CO125" s="1104"/>
      <c r="CP125" s="1035" t="s">
        <v>481</v>
      </c>
      <c r="CQ125" s="984"/>
      <c r="CR125" s="984"/>
      <c r="CS125" s="984"/>
      <c r="CT125" s="984"/>
      <c r="CU125" s="984"/>
      <c r="CV125" s="984"/>
      <c r="CW125" s="984"/>
      <c r="CX125" s="984"/>
      <c r="CY125" s="984"/>
      <c r="CZ125" s="984"/>
      <c r="DA125" s="984"/>
      <c r="DB125" s="984"/>
      <c r="DC125" s="984"/>
      <c r="DD125" s="984"/>
      <c r="DE125" s="984"/>
      <c r="DF125" s="985"/>
      <c r="DG125" s="1021" t="s">
        <v>435</v>
      </c>
      <c r="DH125" s="1022"/>
      <c r="DI125" s="1022"/>
      <c r="DJ125" s="1022"/>
      <c r="DK125" s="1022"/>
      <c r="DL125" s="1022" t="s">
        <v>447</v>
      </c>
      <c r="DM125" s="1022"/>
      <c r="DN125" s="1022"/>
      <c r="DO125" s="1022"/>
      <c r="DP125" s="1022"/>
      <c r="DQ125" s="1022" t="s">
        <v>435</v>
      </c>
      <c r="DR125" s="1022"/>
      <c r="DS125" s="1022"/>
      <c r="DT125" s="1022"/>
      <c r="DU125" s="1022"/>
      <c r="DV125" s="1023" t="s">
        <v>441</v>
      </c>
      <c r="DW125" s="1023"/>
      <c r="DX125" s="1023"/>
      <c r="DY125" s="1023"/>
      <c r="DZ125" s="1024"/>
    </row>
    <row r="126" spans="1:130" s="247" customFormat="1" ht="26.25" customHeight="1" thickBot="1" x14ac:dyDescent="0.2">
      <c r="A126" s="1154"/>
      <c r="B126" s="1041"/>
      <c r="C126" s="1011" t="s">
        <v>468</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v>2933</v>
      </c>
      <c r="AB126" s="1054"/>
      <c r="AC126" s="1054"/>
      <c r="AD126" s="1054"/>
      <c r="AE126" s="1055"/>
      <c r="AF126" s="1056">
        <v>65</v>
      </c>
      <c r="AG126" s="1054"/>
      <c r="AH126" s="1054"/>
      <c r="AI126" s="1054"/>
      <c r="AJ126" s="1055"/>
      <c r="AK126" s="1056" t="s">
        <v>435</v>
      </c>
      <c r="AL126" s="1054"/>
      <c r="AM126" s="1054"/>
      <c r="AN126" s="1054"/>
      <c r="AO126" s="1055"/>
      <c r="AP126" s="1057" t="s">
        <v>436</v>
      </c>
      <c r="AQ126" s="1058"/>
      <c r="AR126" s="1058"/>
      <c r="AS126" s="1058"/>
      <c r="AT126" s="1059"/>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9"/>
      <c r="CL126" s="1106"/>
      <c r="CM126" s="1106"/>
      <c r="CN126" s="1106"/>
      <c r="CO126" s="1107"/>
      <c r="CP126" s="1044" t="s">
        <v>482</v>
      </c>
      <c r="CQ126" s="1045"/>
      <c r="CR126" s="1045"/>
      <c r="CS126" s="1045"/>
      <c r="CT126" s="1045"/>
      <c r="CU126" s="1045"/>
      <c r="CV126" s="1045"/>
      <c r="CW126" s="1045"/>
      <c r="CX126" s="1045"/>
      <c r="CY126" s="1045"/>
      <c r="CZ126" s="1045"/>
      <c r="DA126" s="1045"/>
      <c r="DB126" s="1045"/>
      <c r="DC126" s="1045"/>
      <c r="DD126" s="1045"/>
      <c r="DE126" s="1045"/>
      <c r="DF126" s="1046"/>
      <c r="DG126" s="1014">
        <v>469467</v>
      </c>
      <c r="DH126" s="1015"/>
      <c r="DI126" s="1015"/>
      <c r="DJ126" s="1015"/>
      <c r="DK126" s="1015"/>
      <c r="DL126" s="1015">
        <v>640946</v>
      </c>
      <c r="DM126" s="1015"/>
      <c r="DN126" s="1015"/>
      <c r="DO126" s="1015"/>
      <c r="DP126" s="1015"/>
      <c r="DQ126" s="1015">
        <v>536907</v>
      </c>
      <c r="DR126" s="1015"/>
      <c r="DS126" s="1015"/>
      <c r="DT126" s="1015"/>
      <c r="DU126" s="1015"/>
      <c r="DV126" s="1016">
        <v>1.8</v>
      </c>
      <c r="DW126" s="1016"/>
      <c r="DX126" s="1016"/>
      <c r="DY126" s="1016"/>
      <c r="DZ126" s="1017"/>
    </row>
    <row r="127" spans="1:130" s="247" customFormat="1" ht="26.25" customHeight="1" x14ac:dyDescent="0.15">
      <c r="A127" s="1155"/>
      <c r="B127" s="1043"/>
      <c r="C127" s="1097" t="s">
        <v>483</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t="s">
        <v>441</v>
      </c>
      <c r="AB127" s="1054"/>
      <c r="AC127" s="1054"/>
      <c r="AD127" s="1054"/>
      <c r="AE127" s="1055"/>
      <c r="AF127" s="1056" t="s">
        <v>435</v>
      </c>
      <c r="AG127" s="1054"/>
      <c r="AH127" s="1054"/>
      <c r="AI127" s="1054"/>
      <c r="AJ127" s="1055"/>
      <c r="AK127" s="1056" t="s">
        <v>441</v>
      </c>
      <c r="AL127" s="1054"/>
      <c r="AM127" s="1054"/>
      <c r="AN127" s="1054"/>
      <c r="AO127" s="1055"/>
      <c r="AP127" s="1057" t="s">
        <v>441</v>
      </c>
      <c r="AQ127" s="1058"/>
      <c r="AR127" s="1058"/>
      <c r="AS127" s="1058"/>
      <c r="AT127" s="1059"/>
      <c r="AU127" s="283"/>
      <c r="AV127" s="283"/>
      <c r="AW127" s="283"/>
      <c r="AX127" s="1127" t="s">
        <v>484</v>
      </c>
      <c r="AY127" s="1128"/>
      <c r="AZ127" s="1128"/>
      <c r="BA127" s="1128"/>
      <c r="BB127" s="1128"/>
      <c r="BC127" s="1128"/>
      <c r="BD127" s="1128"/>
      <c r="BE127" s="1129"/>
      <c r="BF127" s="1130" t="s">
        <v>485</v>
      </c>
      <c r="BG127" s="1128"/>
      <c r="BH127" s="1128"/>
      <c r="BI127" s="1128"/>
      <c r="BJ127" s="1128"/>
      <c r="BK127" s="1128"/>
      <c r="BL127" s="1129"/>
      <c r="BM127" s="1130" t="s">
        <v>486</v>
      </c>
      <c r="BN127" s="1128"/>
      <c r="BO127" s="1128"/>
      <c r="BP127" s="1128"/>
      <c r="BQ127" s="1128"/>
      <c r="BR127" s="1128"/>
      <c r="BS127" s="1129"/>
      <c r="BT127" s="1130" t="s">
        <v>487</v>
      </c>
      <c r="BU127" s="1128"/>
      <c r="BV127" s="1128"/>
      <c r="BW127" s="1128"/>
      <c r="BX127" s="1128"/>
      <c r="BY127" s="1128"/>
      <c r="BZ127" s="1152"/>
      <c r="CA127" s="283"/>
      <c r="CB127" s="283"/>
      <c r="CC127" s="283"/>
      <c r="CD127" s="284"/>
      <c r="CE127" s="284"/>
      <c r="CF127" s="284"/>
      <c r="CG127" s="281"/>
      <c r="CH127" s="281"/>
      <c r="CI127" s="281"/>
      <c r="CJ127" s="282"/>
      <c r="CK127" s="1119"/>
      <c r="CL127" s="1106"/>
      <c r="CM127" s="1106"/>
      <c r="CN127" s="1106"/>
      <c r="CO127" s="1107"/>
      <c r="CP127" s="1044" t="s">
        <v>488</v>
      </c>
      <c r="CQ127" s="1045"/>
      <c r="CR127" s="1045"/>
      <c r="CS127" s="1045"/>
      <c r="CT127" s="1045"/>
      <c r="CU127" s="1045"/>
      <c r="CV127" s="1045"/>
      <c r="CW127" s="1045"/>
      <c r="CX127" s="1045"/>
      <c r="CY127" s="1045"/>
      <c r="CZ127" s="1045"/>
      <c r="DA127" s="1045"/>
      <c r="DB127" s="1045"/>
      <c r="DC127" s="1045"/>
      <c r="DD127" s="1045"/>
      <c r="DE127" s="1045"/>
      <c r="DF127" s="1046"/>
      <c r="DG127" s="1014" t="s">
        <v>441</v>
      </c>
      <c r="DH127" s="1015"/>
      <c r="DI127" s="1015"/>
      <c r="DJ127" s="1015"/>
      <c r="DK127" s="1015"/>
      <c r="DL127" s="1015" t="s">
        <v>447</v>
      </c>
      <c r="DM127" s="1015"/>
      <c r="DN127" s="1015"/>
      <c r="DO127" s="1015"/>
      <c r="DP127" s="1015"/>
      <c r="DQ127" s="1015" t="s">
        <v>435</v>
      </c>
      <c r="DR127" s="1015"/>
      <c r="DS127" s="1015"/>
      <c r="DT127" s="1015"/>
      <c r="DU127" s="1015"/>
      <c r="DV127" s="1016" t="s">
        <v>441</v>
      </c>
      <c r="DW127" s="1016"/>
      <c r="DX127" s="1016"/>
      <c r="DY127" s="1016"/>
      <c r="DZ127" s="1017"/>
    </row>
    <row r="128" spans="1:130" s="247" customFormat="1" ht="26.25" customHeight="1" thickBot="1" x14ac:dyDescent="0.2">
      <c r="A128" s="1138" t="s">
        <v>489</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490</v>
      </c>
      <c r="X128" s="1140"/>
      <c r="Y128" s="1140"/>
      <c r="Z128" s="1141"/>
      <c r="AA128" s="1142">
        <v>1401969</v>
      </c>
      <c r="AB128" s="1143"/>
      <c r="AC128" s="1143"/>
      <c r="AD128" s="1143"/>
      <c r="AE128" s="1144"/>
      <c r="AF128" s="1145">
        <v>1366888</v>
      </c>
      <c r="AG128" s="1143"/>
      <c r="AH128" s="1143"/>
      <c r="AI128" s="1143"/>
      <c r="AJ128" s="1144"/>
      <c r="AK128" s="1145">
        <v>1261180</v>
      </c>
      <c r="AL128" s="1143"/>
      <c r="AM128" s="1143"/>
      <c r="AN128" s="1143"/>
      <c r="AO128" s="1144"/>
      <c r="AP128" s="1146"/>
      <c r="AQ128" s="1147"/>
      <c r="AR128" s="1147"/>
      <c r="AS128" s="1147"/>
      <c r="AT128" s="1148"/>
      <c r="AU128" s="283"/>
      <c r="AV128" s="283"/>
      <c r="AW128" s="283"/>
      <c r="AX128" s="983" t="s">
        <v>491</v>
      </c>
      <c r="AY128" s="984"/>
      <c r="AZ128" s="984"/>
      <c r="BA128" s="984"/>
      <c r="BB128" s="984"/>
      <c r="BC128" s="984"/>
      <c r="BD128" s="984"/>
      <c r="BE128" s="985"/>
      <c r="BF128" s="1149" t="s">
        <v>435</v>
      </c>
      <c r="BG128" s="1150"/>
      <c r="BH128" s="1150"/>
      <c r="BI128" s="1150"/>
      <c r="BJ128" s="1150"/>
      <c r="BK128" s="1150"/>
      <c r="BL128" s="1151"/>
      <c r="BM128" s="1149">
        <v>11.59</v>
      </c>
      <c r="BN128" s="1150"/>
      <c r="BO128" s="1150"/>
      <c r="BP128" s="1150"/>
      <c r="BQ128" s="1150"/>
      <c r="BR128" s="1150"/>
      <c r="BS128" s="1151"/>
      <c r="BT128" s="1149">
        <v>20</v>
      </c>
      <c r="BU128" s="1150"/>
      <c r="BV128" s="1150"/>
      <c r="BW128" s="1150"/>
      <c r="BX128" s="1150"/>
      <c r="BY128" s="1150"/>
      <c r="BZ128" s="1174"/>
      <c r="CA128" s="284"/>
      <c r="CB128" s="284"/>
      <c r="CC128" s="284"/>
      <c r="CD128" s="284"/>
      <c r="CE128" s="284"/>
      <c r="CF128" s="284"/>
      <c r="CG128" s="281"/>
      <c r="CH128" s="281"/>
      <c r="CI128" s="281"/>
      <c r="CJ128" s="282"/>
      <c r="CK128" s="1120"/>
      <c r="CL128" s="1121"/>
      <c r="CM128" s="1121"/>
      <c r="CN128" s="1121"/>
      <c r="CO128" s="1122"/>
      <c r="CP128" s="1131" t="s">
        <v>492</v>
      </c>
      <c r="CQ128" s="1132"/>
      <c r="CR128" s="1132"/>
      <c r="CS128" s="1132"/>
      <c r="CT128" s="1132"/>
      <c r="CU128" s="1132"/>
      <c r="CV128" s="1132"/>
      <c r="CW128" s="1132"/>
      <c r="CX128" s="1132"/>
      <c r="CY128" s="1132"/>
      <c r="CZ128" s="1132"/>
      <c r="DA128" s="1132"/>
      <c r="DB128" s="1132"/>
      <c r="DC128" s="1132"/>
      <c r="DD128" s="1132"/>
      <c r="DE128" s="1132"/>
      <c r="DF128" s="1133"/>
      <c r="DG128" s="1134">
        <v>7888</v>
      </c>
      <c r="DH128" s="1135"/>
      <c r="DI128" s="1135"/>
      <c r="DJ128" s="1135"/>
      <c r="DK128" s="1135"/>
      <c r="DL128" s="1135">
        <v>7998</v>
      </c>
      <c r="DM128" s="1135"/>
      <c r="DN128" s="1135"/>
      <c r="DO128" s="1135"/>
      <c r="DP128" s="1135"/>
      <c r="DQ128" s="1135">
        <v>891</v>
      </c>
      <c r="DR128" s="1135"/>
      <c r="DS128" s="1135"/>
      <c r="DT128" s="1135"/>
      <c r="DU128" s="1135"/>
      <c r="DV128" s="1136">
        <v>0</v>
      </c>
      <c r="DW128" s="1136"/>
      <c r="DX128" s="1136"/>
      <c r="DY128" s="1136"/>
      <c r="DZ128" s="1137"/>
    </row>
    <row r="129" spans="1:131" s="247" customFormat="1" ht="26.25" customHeight="1" x14ac:dyDescent="0.15">
      <c r="A129" s="1025" t="s">
        <v>107</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493</v>
      </c>
      <c r="X129" s="1169"/>
      <c r="Y129" s="1169"/>
      <c r="Z129" s="1170"/>
      <c r="AA129" s="1053">
        <v>34679499</v>
      </c>
      <c r="AB129" s="1054"/>
      <c r="AC129" s="1054"/>
      <c r="AD129" s="1054"/>
      <c r="AE129" s="1055"/>
      <c r="AF129" s="1056">
        <v>34917116</v>
      </c>
      <c r="AG129" s="1054"/>
      <c r="AH129" s="1054"/>
      <c r="AI129" s="1054"/>
      <c r="AJ129" s="1055"/>
      <c r="AK129" s="1056">
        <v>35633479</v>
      </c>
      <c r="AL129" s="1054"/>
      <c r="AM129" s="1054"/>
      <c r="AN129" s="1054"/>
      <c r="AO129" s="1055"/>
      <c r="AP129" s="1171"/>
      <c r="AQ129" s="1172"/>
      <c r="AR129" s="1172"/>
      <c r="AS129" s="1172"/>
      <c r="AT129" s="1173"/>
      <c r="AU129" s="285"/>
      <c r="AV129" s="285"/>
      <c r="AW129" s="285"/>
      <c r="AX129" s="1162" t="s">
        <v>494</v>
      </c>
      <c r="AY129" s="1045"/>
      <c r="AZ129" s="1045"/>
      <c r="BA129" s="1045"/>
      <c r="BB129" s="1045"/>
      <c r="BC129" s="1045"/>
      <c r="BD129" s="1045"/>
      <c r="BE129" s="1046"/>
      <c r="BF129" s="1163" t="s">
        <v>441</v>
      </c>
      <c r="BG129" s="1164"/>
      <c r="BH129" s="1164"/>
      <c r="BI129" s="1164"/>
      <c r="BJ129" s="1164"/>
      <c r="BK129" s="1164"/>
      <c r="BL129" s="1165"/>
      <c r="BM129" s="1163">
        <v>16.59</v>
      </c>
      <c r="BN129" s="1164"/>
      <c r="BO129" s="1164"/>
      <c r="BP129" s="1164"/>
      <c r="BQ129" s="1164"/>
      <c r="BR129" s="1164"/>
      <c r="BS129" s="1165"/>
      <c r="BT129" s="1163">
        <v>30</v>
      </c>
      <c r="BU129" s="1166"/>
      <c r="BV129" s="1166"/>
      <c r="BW129" s="1166"/>
      <c r="BX129" s="1166"/>
      <c r="BY129" s="1166"/>
      <c r="BZ129" s="116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5" t="s">
        <v>495</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496</v>
      </c>
      <c r="X130" s="1169"/>
      <c r="Y130" s="1169"/>
      <c r="Z130" s="1170"/>
      <c r="AA130" s="1053">
        <v>5058724</v>
      </c>
      <c r="AB130" s="1054"/>
      <c r="AC130" s="1054"/>
      <c r="AD130" s="1054"/>
      <c r="AE130" s="1055"/>
      <c r="AF130" s="1056">
        <v>5113270</v>
      </c>
      <c r="AG130" s="1054"/>
      <c r="AH130" s="1054"/>
      <c r="AI130" s="1054"/>
      <c r="AJ130" s="1055"/>
      <c r="AK130" s="1056">
        <v>5126128</v>
      </c>
      <c r="AL130" s="1054"/>
      <c r="AM130" s="1054"/>
      <c r="AN130" s="1054"/>
      <c r="AO130" s="1055"/>
      <c r="AP130" s="1171"/>
      <c r="AQ130" s="1172"/>
      <c r="AR130" s="1172"/>
      <c r="AS130" s="1172"/>
      <c r="AT130" s="1173"/>
      <c r="AU130" s="285"/>
      <c r="AV130" s="285"/>
      <c r="AW130" s="285"/>
      <c r="AX130" s="1162" t="s">
        <v>497</v>
      </c>
      <c r="AY130" s="1045"/>
      <c r="AZ130" s="1045"/>
      <c r="BA130" s="1045"/>
      <c r="BB130" s="1045"/>
      <c r="BC130" s="1045"/>
      <c r="BD130" s="1045"/>
      <c r="BE130" s="1046"/>
      <c r="BF130" s="1199">
        <v>1.1000000000000001</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498</v>
      </c>
      <c r="X131" s="1207"/>
      <c r="Y131" s="1207"/>
      <c r="Z131" s="1208"/>
      <c r="AA131" s="1100">
        <v>29620775</v>
      </c>
      <c r="AB131" s="1079"/>
      <c r="AC131" s="1079"/>
      <c r="AD131" s="1079"/>
      <c r="AE131" s="1080"/>
      <c r="AF131" s="1078">
        <v>29803846</v>
      </c>
      <c r="AG131" s="1079"/>
      <c r="AH131" s="1079"/>
      <c r="AI131" s="1079"/>
      <c r="AJ131" s="1080"/>
      <c r="AK131" s="1078">
        <v>30507351</v>
      </c>
      <c r="AL131" s="1079"/>
      <c r="AM131" s="1079"/>
      <c r="AN131" s="1079"/>
      <c r="AO131" s="1080"/>
      <c r="AP131" s="1209"/>
      <c r="AQ131" s="1210"/>
      <c r="AR131" s="1210"/>
      <c r="AS131" s="1210"/>
      <c r="AT131" s="1211"/>
      <c r="AU131" s="285"/>
      <c r="AV131" s="285"/>
      <c r="AW131" s="285"/>
      <c r="AX131" s="1181" t="s">
        <v>499</v>
      </c>
      <c r="AY131" s="1132"/>
      <c r="AZ131" s="1132"/>
      <c r="BA131" s="1132"/>
      <c r="BB131" s="1132"/>
      <c r="BC131" s="1132"/>
      <c r="BD131" s="1132"/>
      <c r="BE131" s="1133"/>
      <c r="BF131" s="1182" t="s">
        <v>441</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8" t="s">
        <v>500</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501</v>
      </c>
      <c r="W132" s="1192"/>
      <c r="X132" s="1192"/>
      <c r="Y132" s="1192"/>
      <c r="Z132" s="1193"/>
      <c r="AA132" s="1194">
        <v>1.9982664189999999</v>
      </c>
      <c r="AB132" s="1195"/>
      <c r="AC132" s="1195"/>
      <c r="AD132" s="1195"/>
      <c r="AE132" s="1196"/>
      <c r="AF132" s="1197">
        <v>0.78194941699999998</v>
      </c>
      <c r="AG132" s="1195"/>
      <c r="AH132" s="1195"/>
      <c r="AI132" s="1195"/>
      <c r="AJ132" s="1196"/>
      <c r="AK132" s="1197">
        <v>0.65634672800000005</v>
      </c>
      <c r="AL132" s="1195"/>
      <c r="AM132" s="1195"/>
      <c r="AN132" s="1195"/>
      <c r="AO132" s="1196"/>
      <c r="AP132" s="1094"/>
      <c r="AQ132" s="1095"/>
      <c r="AR132" s="1095"/>
      <c r="AS132" s="1095"/>
      <c r="AT132" s="1198"/>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502</v>
      </c>
      <c r="W133" s="1175"/>
      <c r="X133" s="1175"/>
      <c r="Y133" s="1175"/>
      <c r="Z133" s="1176"/>
      <c r="AA133" s="1177">
        <v>2.1</v>
      </c>
      <c r="AB133" s="1178"/>
      <c r="AC133" s="1178"/>
      <c r="AD133" s="1178"/>
      <c r="AE133" s="1179"/>
      <c r="AF133" s="1177">
        <v>1.6</v>
      </c>
      <c r="AG133" s="1178"/>
      <c r="AH133" s="1178"/>
      <c r="AI133" s="1178"/>
      <c r="AJ133" s="1179"/>
      <c r="AK133" s="1177">
        <v>1.1000000000000001</v>
      </c>
      <c r="AL133" s="1178"/>
      <c r="AM133" s="1178"/>
      <c r="AN133" s="1178"/>
      <c r="AO133" s="1179"/>
      <c r="AP133" s="1124"/>
      <c r="AQ133" s="1125"/>
      <c r="AR133" s="1125"/>
      <c r="AS133" s="1125"/>
      <c r="AT133" s="118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zeqPOo9pdnEG2FTlE0/eYOKZUyE4rBEmqziJ2xkkDGkdCujNeuQmUB52DA6/2Iipos1gOs9rG2Z4E4sIxiTXQA==" saltValue="ewVjvxc0KWXSRuapt/xyA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25" zoomScaleNormal="85" zoomScaleSheetLayoutView="100" workbookViewId="0">
      <selection activeCell="AH12" sqref="AH12:AL12"/>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GMR+5zSr023aeD0fwJ4xPkmD7oEgxC/6ModW0/2Jo2bbOvTvHwKtg0efIVR0zQYxJI+DKLrFhnx1zrgsfoN56A==" saltValue="5Bd/Db6z/Q7u9B+W9JZC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15" zoomScaleNormal="100" zoomScaleSheetLayoutView="55" workbookViewId="0">
      <selection activeCell="AH12" sqref="AH12:AL12"/>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DM5ft36oMVnmNTR94i1u2pEJbxcpY4p5R9OiKYVxF/YZiC7BxOMJNPBTJm9Ewu0fZP44GFVe5nK0MRwDXOFjA==" saltValue="jg8PeY8bUdiyewKNt9HuU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28" workbookViewId="0">
      <selection activeCell="AH12" sqref="AH12:AL12"/>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7" t="s">
        <v>511</v>
      </c>
      <c r="AL9" s="1218"/>
      <c r="AM9" s="1218"/>
      <c r="AN9" s="1219"/>
      <c r="AO9" s="313">
        <v>11832019</v>
      </c>
      <c r="AP9" s="313">
        <v>63655</v>
      </c>
      <c r="AQ9" s="314">
        <v>56205</v>
      </c>
      <c r="AR9" s="315">
        <v>13.3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7" t="s">
        <v>512</v>
      </c>
      <c r="AL10" s="1218"/>
      <c r="AM10" s="1218"/>
      <c r="AN10" s="1219"/>
      <c r="AO10" s="316">
        <v>1089666</v>
      </c>
      <c r="AP10" s="316">
        <v>5862</v>
      </c>
      <c r="AQ10" s="317">
        <v>3535</v>
      </c>
      <c r="AR10" s="318">
        <v>65.8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7" t="s">
        <v>513</v>
      </c>
      <c r="AL11" s="1218"/>
      <c r="AM11" s="1218"/>
      <c r="AN11" s="1219"/>
      <c r="AO11" s="316">
        <v>188249</v>
      </c>
      <c r="AP11" s="316">
        <v>1013</v>
      </c>
      <c r="AQ11" s="317">
        <v>1601</v>
      </c>
      <c r="AR11" s="318">
        <v>-36.700000000000003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7" t="s">
        <v>514</v>
      </c>
      <c r="AL12" s="1218"/>
      <c r="AM12" s="1218"/>
      <c r="AN12" s="1219"/>
      <c r="AO12" s="316">
        <v>38334</v>
      </c>
      <c r="AP12" s="316">
        <v>206</v>
      </c>
      <c r="AQ12" s="317">
        <v>977</v>
      </c>
      <c r="AR12" s="318">
        <v>-78.900000000000006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7" t="s">
        <v>515</v>
      </c>
      <c r="AL13" s="1218"/>
      <c r="AM13" s="1218"/>
      <c r="AN13" s="1219"/>
      <c r="AO13" s="316" t="s">
        <v>516</v>
      </c>
      <c r="AP13" s="316" t="s">
        <v>516</v>
      </c>
      <c r="AQ13" s="317">
        <v>14</v>
      </c>
      <c r="AR13" s="318" t="s">
        <v>516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7" t="s">
        <v>517</v>
      </c>
      <c r="AL14" s="1218"/>
      <c r="AM14" s="1218"/>
      <c r="AN14" s="1219"/>
      <c r="AO14" s="316">
        <v>378251</v>
      </c>
      <c r="AP14" s="316">
        <v>2035</v>
      </c>
      <c r="AQ14" s="317">
        <v>2086</v>
      </c>
      <c r="AR14" s="318">
        <v>-2.4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7" t="s">
        <v>518</v>
      </c>
      <c r="AL15" s="1218"/>
      <c r="AM15" s="1218"/>
      <c r="AN15" s="1219"/>
      <c r="AO15" s="316">
        <v>51941</v>
      </c>
      <c r="AP15" s="316">
        <v>279</v>
      </c>
      <c r="AQ15" s="317">
        <v>1354</v>
      </c>
      <c r="AR15" s="318">
        <v>-79.400000000000006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0" t="s">
        <v>519</v>
      </c>
      <c r="AL16" s="1221"/>
      <c r="AM16" s="1221"/>
      <c r="AN16" s="1222"/>
      <c r="AO16" s="316">
        <v>-608715</v>
      </c>
      <c r="AP16" s="316">
        <v>-3275</v>
      </c>
      <c r="AQ16" s="317">
        <v>-3936</v>
      </c>
      <c r="AR16" s="318">
        <v>-16.8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0" t="s">
        <v>188</v>
      </c>
      <c r="AL17" s="1221"/>
      <c r="AM17" s="1221"/>
      <c r="AN17" s="1222"/>
      <c r="AO17" s="316">
        <v>12969745</v>
      </c>
      <c r="AP17" s="316">
        <v>69776</v>
      </c>
      <c r="AQ17" s="317">
        <v>61836</v>
      </c>
      <c r="AR17" s="318">
        <v>12.8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2" t="s">
        <v>524</v>
      </c>
      <c r="AL21" s="1213"/>
      <c r="AM21" s="1213"/>
      <c r="AN21" s="1214"/>
      <c r="AO21" s="328">
        <v>6.77</v>
      </c>
      <c r="AP21" s="329">
        <v>6.05</v>
      </c>
      <c r="AQ21" s="330">
        <v>0.72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2" t="s">
        <v>525</v>
      </c>
      <c r="AL22" s="1213"/>
      <c r="AM22" s="1213"/>
      <c r="AN22" s="1214"/>
      <c r="AO22" s="333">
        <v>101.6</v>
      </c>
      <c r="AP22" s="334">
        <v>100</v>
      </c>
      <c r="AQ22" s="335">
        <v>1.6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8" t="s">
        <v>529</v>
      </c>
      <c r="AL32" s="1229"/>
      <c r="AM32" s="1229"/>
      <c r="AN32" s="1230"/>
      <c r="AO32" s="343">
        <v>5376604</v>
      </c>
      <c r="AP32" s="343">
        <v>28925</v>
      </c>
      <c r="AQ32" s="344">
        <v>27026</v>
      </c>
      <c r="AR32" s="345">
        <v>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8" t="s">
        <v>530</v>
      </c>
      <c r="AL33" s="1229"/>
      <c r="AM33" s="1229"/>
      <c r="AN33" s="1230"/>
      <c r="AO33" s="343" t="s">
        <v>516</v>
      </c>
      <c r="AP33" s="343" t="s">
        <v>516</v>
      </c>
      <c r="AQ33" s="344" t="s">
        <v>516</v>
      </c>
      <c r="AR33" s="345" t="s">
        <v>516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8" t="s">
        <v>531</v>
      </c>
      <c r="AL34" s="1229"/>
      <c r="AM34" s="1229"/>
      <c r="AN34" s="1230"/>
      <c r="AO34" s="343" t="s">
        <v>516</v>
      </c>
      <c r="AP34" s="343" t="s">
        <v>516</v>
      </c>
      <c r="AQ34" s="344">
        <v>25</v>
      </c>
      <c r="AR34" s="345" t="s">
        <v>516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8" t="s">
        <v>532</v>
      </c>
      <c r="AL35" s="1229"/>
      <c r="AM35" s="1229"/>
      <c r="AN35" s="1230"/>
      <c r="AO35" s="343">
        <v>952744</v>
      </c>
      <c r="AP35" s="343">
        <v>5126</v>
      </c>
      <c r="AQ35" s="344">
        <v>6128</v>
      </c>
      <c r="AR35" s="345">
        <v>-16.399999999999999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8" t="s">
        <v>533</v>
      </c>
      <c r="AL36" s="1229"/>
      <c r="AM36" s="1229"/>
      <c r="AN36" s="1230"/>
      <c r="AO36" s="343">
        <v>240027</v>
      </c>
      <c r="AP36" s="343">
        <v>1291</v>
      </c>
      <c r="AQ36" s="344">
        <v>667</v>
      </c>
      <c r="AR36" s="345">
        <v>93.6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8" t="s">
        <v>534</v>
      </c>
      <c r="AL37" s="1229"/>
      <c r="AM37" s="1229"/>
      <c r="AN37" s="1230"/>
      <c r="AO37" s="343">
        <v>18167</v>
      </c>
      <c r="AP37" s="343">
        <v>98</v>
      </c>
      <c r="AQ37" s="344">
        <v>1499</v>
      </c>
      <c r="AR37" s="345">
        <v>-93.5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1" t="s">
        <v>535</v>
      </c>
      <c r="AL38" s="1232"/>
      <c r="AM38" s="1232"/>
      <c r="AN38" s="1233"/>
      <c r="AO38" s="346" t="s">
        <v>516</v>
      </c>
      <c r="AP38" s="346" t="s">
        <v>516</v>
      </c>
      <c r="AQ38" s="347">
        <v>0</v>
      </c>
      <c r="AR38" s="335" t="s">
        <v>516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1" t="s">
        <v>536</v>
      </c>
      <c r="AL39" s="1232"/>
      <c r="AM39" s="1232"/>
      <c r="AN39" s="1233"/>
      <c r="AO39" s="343">
        <v>-1261180</v>
      </c>
      <c r="AP39" s="343">
        <v>-6785</v>
      </c>
      <c r="AQ39" s="344">
        <v>-7805</v>
      </c>
      <c r="AR39" s="345">
        <v>-13.1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8" t="s">
        <v>537</v>
      </c>
      <c r="AL40" s="1229"/>
      <c r="AM40" s="1229"/>
      <c r="AN40" s="1230"/>
      <c r="AO40" s="343">
        <v>-5126128</v>
      </c>
      <c r="AP40" s="343">
        <v>-27578</v>
      </c>
      <c r="AQ40" s="344">
        <v>-21058</v>
      </c>
      <c r="AR40" s="345">
        <v>31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4" t="s">
        <v>300</v>
      </c>
      <c r="AL41" s="1235"/>
      <c r="AM41" s="1235"/>
      <c r="AN41" s="1236"/>
      <c r="AO41" s="343">
        <v>200234</v>
      </c>
      <c r="AP41" s="343">
        <v>1077</v>
      </c>
      <c r="AQ41" s="344">
        <v>6483</v>
      </c>
      <c r="AR41" s="345">
        <v>-83.4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3" t="s">
        <v>506</v>
      </c>
      <c r="AN49" s="1225" t="s">
        <v>541</v>
      </c>
      <c r="AO49" s="1226"/>
      <c r="AP49" s="1226"/>
      <c r="AQ49" s="1226"/>
      <c r="AR49" s="122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4"/>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3774962</v>
      </c>
      <c r="AN51" s="365">
        <v>19908</v>
      </c>
      <c r="AO51" s="366">
        <v>-17.3</v>
      </c>
      <c r="AP51" s="367">
        <v>43532</v>
      </c>
      <c r="AQ51" s="368">
        <v>-3.5</v>
      </c>
      <c r="AR51" s="369">
        <v>-13.8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1855034</v>
      </c>
      <c r="AN52" s="373">
        <v>9783</v>
      </c>
      <c r="AO52" s="374">
        <v>-30.2</v>
      </c>
      <c r="AP52" s="375">
        <v>25435</v>
      </c>
      <c r="AQ52" s="376">
        <v>-0.6</v>
      </c>
      <c r="AR52" s="377">
        <v>-29.6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5030689</v>
      </c>
      <c r="AN53" s="365">
        <v>26663</v>
      </c>
      <c r="AO53" s="366">
        <v>33.9</v>
      </c>
      <c r="AP53" s="367">
        <v>39893</v>
      </c>
      <c r="AQ53" s="368">
        <v>-8.4</v>
      </c>
      <c r="AR53" s="369">
        <v>42.3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2361173</v>
      </c>
      <c r="AN54" s="373">
        <v>12515</v>
      </c>
      <c r="AO54" s="374">
        <v>27.9</v>
      </c>
      <c r="AP54" s="375">
        <v>26170</v>
      </c>
      <c r="AQ54" s="376">
        <v>2.9</v>
      </c>
      <c r="AR54" s="377">
        <v>25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5589277</v>
      </c>
      <c r="AN55" s="365">
        <v>29746</v>
      </c>
      <c r="AO55" s="366">
        <v>11.6</v>
      </c>
      <c r="AP55" s="367">
        <v>41080</v>
      </c>
      <c r="AQ55" s="368">
        <v>3</v>
      </c>
      <c r="AR55" s="369">
        <v>8.6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1880132</v>
      </c>
      <c r="AN56" s="373">
        <v>10006</v>
      </c>
      <c r="AO56" s="374">
        <v>-20</v>
      </c>
      <c r="AP56" s="375">
        <v>27265</v>
      </c>
      <c r="AQ56" s="376">
        <v>4.2</v>
      </c>
      <c r="AR56" s="377">
        <v>-24.2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4294408</v>
      </c>
      <c r="AN57" s="365">
        <v>22948</v>
      </c>
      <c r="AO57" s="366">
        <v>-22.9</v>
      </c>
      <c r="AP57" s="367">
        <v>33173</v>
      </c>
      <c r="AQ57" s="368">
        <v>-19.2</v>
      </c>
      <c r="AR57" s="369">
        <v>-3.7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2897116</v>
      </c>
      <c r="AN58" s="373">
        <v>15481</v>
      </c>
      <c r="AO58" s="374">
        <v>54.7</v>
      </c>
      <c r="AP58" s="375">
        <v>20353</v>
      </c>
      <c r="AQ58" s="376">
        <v>-25.4</v>
      </c>
      <c r="AR58" s="377">
        <v>80.099999999999994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4160331</v>
      </c>
      <c r="AN59" s="365">
        <v>22382</v>
      </c>
      <c r="AO59" s="366">
        <v>-2.5</v>
      </c>
      <c r="AP59" s="367">
        <v>37644</v>
      </c>
      <c r="AQ59" s="368">
        <v>13.5</v>
      </c>
      <c r="AR59" s="369">
        <v>-16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1955673</v>
      </c>
      <c r="AN60" s="373">
        <v>10521</v>
      </c>
      <c r="AO60" s="374">
        <v>-32</v>
      </c>
      <c r="AP60" s="375">
        <v>24939</v>
      </c>
      <c r="AQ60" s="376">
        <v>22.5</v>
      </c>
      <c r="AR60" s="377">
        <v>-54.5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4569933</v>
      </c>
      <c r="AN61" s="380">
        <v>24329</v>
      </c>
      <c r="AO61" s="381">
        <v>0.6</v>
      </c>
      <c r="AP61" s="382">
        <v>39064</v>
      </c>
      <c r="AQ61" s="383">
        <v>-2.9</v>
      </c>
      <c r="AR61" s="369">
        <v>3.5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2189826</v>
      </c>
      <c r="AN62" s="373">
        <v>11661</v>
      </c>
      <c r="AO62" s="374">
        <v>0.1</v>
      </c>
      <c r="AP62" s="375">
        <v>24832</v>
      </c>
      <c r="AQ62" s="376">
        <v>0.7</v>
      </c>
      <c r="AR62" s="377">
        <v>-0.6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CI28C8cKXm2dOdHuD8+UaQikV9XcskNHJxaUE1UZgE9m5l5IayORjCbva5DDOOJ41Yv2nSeazEr/zMMrebZwIg==" saltValue="Y5o26N9/9jZdOvJISRwZo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25" zoomScaleNormal="100" zoomScaleSheetLayoutView="55" workbookViewId="0">
      <selection activeCell="AH12" sqref="AH12:AL12"/>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0" spans="125:125" ht="13.5" hidden="1" customHeight="1" x14ac:dyDescent="0.15"/>
    <row r="121" spans="125:125" ht="13.5" hidden="1" customHeight="1" x14ac:dyDescent="0.15">
      <c r="DU121" s="291"/>
    </row>
  </sheetData>
  <sheetProtection algorithmName="SHA-512" hashValue="+sMyll8R7bnU9pZaVDkm5Jntl0P8wz1uEipTs/73OKqcFZe+qeheQhpcGKSaI2Kekx/1agUKpkjSE8vVWheLBg==" saltValue="j+67KYVftouvlykDaiHG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2" zoomScaleNormal="100" zoomScaleSheetLayoutView="55" workbookViewId="0">
      <selection activeCell="AH12" sqref="AH12:AL12"/>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WTO7W0TMGF6Ty7Nh3318K9yk/y67lgMk08c8fCvvKXqn/wXccccNzeVxJtMWGAOsGw1ySWr75Qsm2AhHAckqOA==" saltValue="cJ5/Si6/ry/uencDjn6r3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7" zoomScaleSheetLayoutView="100" workbookViewId="0">
      <selection activeCell="AH12" sqref="AH12:AL1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7" t="s">
        <v>3</v>
      </c>
      <c r="D47" s="1237"/>
      <c r="E47" s="1238"/>
      <c r="F47" s="11">
        <v>7.97</v>
      </c>
      <c r="G47" s="12">
        <v>7.22</v>
      </c>
      <c r="H47" s="12">
        <v>5.3</v>
      </c>
      <c r="I47" s="12">
        <v>6.57</v>
      </c>
      <c r="J47" s="13">
        <v>6.88</v>
      </c>
    </row>
    <row r="48" spans="2:10" ht="57.75" customHeight="1" x14ac:dyDescent="0.15">
      <c r="B48" s="14"/>
      <c r="C48" s="1239" t="s">
        <v>4</v>
      </c>
      <c r="D48" s="1239"/>
      <c r="E48" s="1240"/>
      <c r="F48" s="15">
        <v>0.79</v>
      </c>
      <c r="G48" s="16">
        <v>0.69</v>
      </c>
      <c r="H48" s="16">
        <v>0.53</v>
      </c>
      <c r="I48" s="16">
        <v>0.82</v>
      </c>
      <c r="J48" s="17">
        <v>1.45</v>
      </c>
    </row>
    <row r="49" spans="2:10" ht="57.75" customHeight="1" thickBot="1" x14ac:dyDescent="0.2">
      <c r="B49" s="18"/>
      <c r="C49" s="1241" t="s">
        <v>5</v>
      </c>
      <c r="D49" s="1241"/>
      <c r="E49" s="1242"/>
      <c r="F49" s="19">
        <v>0.41</v>
      </c>
      <c r="G49" s="20" t="s">
        <v>562</v>
      </c>
      <c r="H49" s="20" t="s">
        <v>563</v>
      </c>
      <c r="I49" s="20">
        <v>1.61</v>
      </c>
      <c r="J49" s="21">
        <v>1.07</v>
      </c>
    </row>
    <row r="50" spans="2:10" ht="13.5" customHeight="1" x14ac:dyDescent="0.15"/>
  </sheetData>
  <sheetProtection algorithmName="SHA-512" hashValue="AoPXXj+pLbS8InBdX67l1X8Fz+wdAkpZ9hJerp3Nwd6plZv7oih/44BoPeQ53LsaSssgy/H/Brb8G91T+etu9Q==" saltValue="QvxZoSsE/oBQDikksT1n5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02980</dc:creator>
  <cp:lastModifiedBy>03108</cp:lastModifiedBy>
  <cp:lastPrinted>2021-11-29T06:22:21Z</cp:lastPrinted>
  <dcterms:created xsi:type="dcterms:W3CDTF">2021-03-23T01:21:54Z</dcterms:created>
  <dcterms:modified xsi:type="dcterms:W3CDTF">2021-12-08T07:11:26Z</dcterms:modified>
</cp:coreProperties>
</file>